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https://lacounty.sharepoint.com/teams/wdacs-cmd-contracts/Shared Documents/AAA/FY 20-21/RFP, IFB, etc/DASS/DAAS/RE-RELEASE/5) APPENDIX D (Required Forms)/FINAL/"/>
    </mc:Choice>
  </mc:AlternateContent>
  <xr:revisionPtr revIDLastSave="6" documentId="11_B680D041B257F83BDA46B5E35ACD544A7EFF9A0B" xr6:coauthVersionLast="45" xr6:coauthVersionMax="45" xr10:uidLastSave="{A6142238-CA9C-4C9A-B6DE-A68BC9DEACCC}"/>
  <bookViews>
    <workbookView xWindow="-98" yWindow="-98" windowWidth="20715" windowHeight="13276" tabRatio="802" xr2:uid="{00000000-000D-0000-FFFF-FFFF00000000}"/>
  </bookViews>
  <sheets>
    <sheet name="Cover Sheet" sheetId="3" r:id="rId1"/>
    <sheet name="Budget Detail-Personnel" sheetId="42" r:id="rId2"/>
    <sheet name="Budget Detail-Volunteers" sheetId="43" r:id="rId3"/>
    <sheet name="Budget Detail-Vol Exp" sheetId="58" r:id="rId4"/>
    <sheet name="Budget Detail-LowerTierSubaward" sheetId="45" r:id="rId5"/>
    <sheet name="Budget Detail-Space" sheetId="17" r:id="rId6"/>
    <sheet name="Budget Detail-Equipment" sheetId="57" r:id="rId7"/>
    <sheet name="Budget Detail-Other Costs" sheetId="56" r:id="rId8"/>
    <sheet name="Budget Summary" sheetId="63" r:id="rId9"/>
  </sheets>
  <definedNames>
    <definedName name="_xlnm.Print_Area" localSheetId="6">'Budget Detail-Equipment'!$A$1:$AD$24</definedName>
    <definedName name="_xlnm.Print_Area" localSheetId="4">'Budget Detail-LowerTierSubaward'!$A$1:$AD$27</definedName>
    <definedName name="_xlnm.Print_Area" localSheetId="7">'Budget Detail-Other Costs'!$A$1:$AD$43</definedName>
    <definedName name="_xlnm.Print_Area" localSheetId="1">'Budget Detail-Personnel'!$A$1:$AB$38</definedName>
    <definedName name="_xlnm.Print_Area" localSheetId="5">'Budget Detail-Space'!$A$1:$AD$28</definedName>
    <definedName name="_xlnm.Print_Area" localSheetId="3">'Budget Detail-Vol Exp'!$A$1:$AB$28</definedName>
    <definedName name="_xlnm.Print_Area" localSheetId="2">'Budget Detail-Volunteers'!$A$1:$W$27</definedName>
    <definedName name="_xlnm.Print_Area" localSheetId="8">'Budget Summary'!$A$1:$T$64</definedName>
    <definedName name="_xlnm.Print_Area" localSheetId="0">'Cover Sheet'!$A$1:$AK$41</definedName>
    <definedName name="_xlnm.Print_Titles" localSheetId="7">'Budget Detail-Other Costs'!$7:$9</definedName>
    <definedName name="_xlnm.Print_Titles" localSheetId="1">'Budget Detail-Personnel'!$6:$9</definedName>
    <definedName name="_xlnm.Print_Titles" localSheetId="3">'Budget Detail-Vol Exp'!$6:$9</definedName>
    <definedName name="_xlnm.Print_Titles" localSheetId="2">'Budget Detail-Volunteers'!$6:$9</definedName>
    <definedName name="_xlnm.Print_Titles" localSheetId="8">'Budget Summary'!$8:$9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6" i="56" l="1"/>
  <c r="AC26" i="56" s="1"/>
  <c r="AA26" i="56" l="1"/>
  <c r="R43" i="63"/>
  <c r="P31" i="3" l="1"/>
  <c r="I31" i="3"/>
  <c r="Y31" i="3"/>
  <c r="V31" i="3"/>
  <c r="S31" i="3"/>
  <c r="M31" i="3"/>
  <c r="AC24" i="3"/>
  <c r="AC25" i="3"/>
  <c r="AC26" i="3"/>
  <c r="AC27" i="3"/>
  <c r="AC28" i="3"/>
  <c r="AC29" i="3"/>
  <c r="AC30" i="3"/>
  <c r="AC31" i="3" l="1"/>
  <c r="R40" i="63"/>
  <c r="R49" i="63"/>
  <c r="R46" i="63"/>
  <c r="L17" i="57" l="1"/>
  <c r="L16" i="57"/>
  <c r="L13" i="57"/>
  <c r="L12" i="57"/>
  <c r="L15" i="57"/>
  <c r="L14" i="57"/>
  <c r="L11" i="57"/>
  <c r="Z11" i="57" l="1"/>
  <c r="L19" i="57"/>
  <c r="O30" i="56"/>
  <c r="P19" i="57" l="1"/>
  <c r="R19" i="57"/>
  <c r="N19" i="57"/>
  <c r="T19" i="57" l="1"/>
  <c r="H24" i="63"/>
  <c r="X19" i="57"/>
  <c r="V19" i="57"/>
  <c r="Y30" i="56"/>
  <c r="O35" i="56"/>
  <c r="M27" i="56"/>
  <c r="AC27" i="56" s="1"/>
  <c r="M18" i="56"/>
  <c r="AA18" i="56" s="1"/>
  <c r="M17" i="56"/>
  <c r="AA17" i="56" s="1"/>
  <c r="M16" i="56"/>
  <c r="M15" i="56"/>
  <c r="M14" i="56"/>
  <c r="AA14" i="56" s="1"/>
  <c r="M13" i="56"/>
  <c r="M12" i="56"/>
  <c r="H25" i="63" l="1"/>
  <c r="Z19" i="57"/>
  <c r="AB19" i="57" s="1"/>
  <c r="H26" i="63"/>
  <c r="AA15" i="56"/>
  <c r="AC15" i="56" s="1"/>
  <c r="AA12" i="56"/>
  <c r="AC12" i="56" s="1"/>
  <c r="AA16" i="56"/>
  <c r="AC16" i="56" s="1"/>
  <c r="AC17" i="56"/>
  <c r="AA13" i="56"/>
  <c r="AC13" i="56" s="1"/>
  <c r="AA27" i="56"/>
  <c r="AC18" i="56"/>
  <c r="AC14" i="56"/>
  <c r="G4" i="45" l="1"/>
  <c r="F4" i="42"/>
  <c r="R36" i="63" l="1"/>
  <c r="H51" i="63" l="1"/>
  <c r="H50" i="63"/>
  <c r="H49" i="63"/>
  <c r="H48" i="63"/>
  <c r="H47" i="63"/>
  <c r="H46" i="63"/>
  <c r="H45" i="63"/>
  <c r="H44" i="63"/>
  <c r="H43" i="63"/>
  <c r="H42" i="63"/>
  <c r="H41" i="63"/>
  <c r="H40" i="63"/>
  <c r="H39" i="63"/>
  <c r="H38" i="63"/>
  <c r="H37" i="63"/>
  <c r="H36" i="63"/>
  <c r="H53" i="63" l="1"/>
  <c r="H54" i="63"/>
  <c r="H52" i="63"/>
  <c r="F5" i="63"/>
  <c r="A5" i="63"/>
  <c r="R4" i="63"/>
  <c r="F4" i="63"/>
  <c r="F3" i="63"/>
  <c r="A3" i="63"/>
  <c r="F2" i="63"/>
  <c r="A2" i="63"/>
  <c r="F1" i="63"/>
  <c r="A1" i="63"/>
  <c r="R52" i="63"/>
  <c r="R53" i="63" l="1"/>
  <c r="H55" i="63" l="1"/>
  <c r="M29" i="56" l="1"/>
  <c r="AA29" i="56" l="1"/>
  <c r="AC29" i="56" s="1"/>
  <c r="W4" i="56" l="1"/>
  <c r="G4" i="56"/>
  <c r="U4" i="57"/>
  <c r="H4" i="57"/>
  <c r="W4" i="17"/>
  <c r="G4" i="17"/>
  <c r="V4" i="45"/>
  <c r="V4" i="58"/>
  <c r="E4" i="58"/>
  <c r="S4" i="43"/>
  <c r="E4" i="43"/>
  <c r="W4" i="42"/>
  <c r="K20" i="42"/>
  <c r="Y20" i="42" s="1"/>
  <c r="K21" i="42"/>
  <c r="Y21" i="42" s="1"/>
  <c r="K22" i="42"/>
  <c r="Y22" i="42" s="1"/>
  <c r="AA21" i="42" l="1"/>
  <c r="AA22" i="42"/>
  <c r="AA20" i="42"/>
  <c r="A1" i="45"/>
  <c r="W30" i="56" l="1"/>
  <c r="W35" i="56" s="1"/>
  <c r="U30" i="56"/>
  <c r="S30" i="56"/>
  <c r="Q30" i="56"/>
  <c r="H27" i="63"/>
  <c r="R20" i="43"/>
  <c r="P20" i="43"/>
  <c r="T22" i="43"/>
  <c r="AA30" i="56" l="1"/>
  <c r="H29" i="63"/>
  <c r="T20" i="43"/>
  <c r="H14" i="63"/>
  <c r="H28" i="63"/>
  <c r="V22" i="43" l="1"/>
  <c r="T19" i="43"/>
  <c r="T18" i="43"/>
  <c r="T17" i="43"/>
  <c r="T16" i="43"/>
  <c r="T15" i="43"/>
  <c r="T14" i="43"/>
  <c r="T13" i="43"/>
  <c r="T12" i="43"/>
  <c r="T11" i="43"/>
  <c r="M19" i="58" l="1"/>
  <c r="O19" i="58"/>
  <c r="Q19" i="58"/>
  <c r="S19" i="58"/>
  <c r="S24" i="58" s="1"/>
  <c r="U19" i="58"/>
  <c r="U24" i="58" s="1"/>
  <c r="W19" i="58"/>
  <c r="W24" i="58" s="1"/>
  <c r="H17" i="63" l="1"/>
  <c r="Q24" i="58"/>
  <c r="H16" i="63"/>
  <c r="O24" i="58"/>
  <c r="H15" i="63"/>
  <c r="M24" i="58"/>
  <c r="M32" i="56"/>
  <c r="AC32" i="56" s="1"/>
  <c r="S19" i="17"/>
  <c r="U19" i="17"/>
  <c r="U24" i="17" s="1"/>
  <c r="W19" i="17"/>
  <c r="W24" i="17" s="1"/>
  <c r="Y19" i="17"/>
  <c r="Y24" i="17" s="1"/>
  <c r="Q19" i="17"/>
  <c r="O19" i="17"/>
  <c r="H21" i="63" s="1"/>
  <c r="H22" i="63" l="1"/>
  <c r="S24" i="17"/>
  <c r="H23" i="63"/>
  <c r="Q24" i="17"/>
  <c r="O24" i="17"/>
  <c r="N12" i="43"/>
  <c r="N13" i="43"/>
  <c r="N14" i="43"/>
  <c r="N15" i="43"/>
  <c r="N16" i="43"/>
  <c r="N17" i="43"/>
  <c r="N18" i="43"/>
  <c r="N19" i="43"/>
  <c r="N11" i="43"/>
  <c r="O24" i="42"/>
  <c r="N20" i="43" l="1"/>
  <c r="V20" i="43" s="1"/>
  <c r="O27" i="42"/>
  <c r="M20" i="45"/>
  <c r="M21" i="45" s="1"/>
  <c r="Y18" i="45"/>
  <c r="Y23" i="45" s="1"/>
  <c r="W18" i="45"/>
  <c r="W23" i="45" s="1"/>
  <c r="R48" i="63" s="1"/>
  <c r="R54" i="63" s="1"/>
  <c r="H56" i="63" s="1"/>
  <c r="U18" i="45"/>
  <c r="U23" i="45" s="1"/>
  <c r="S18" i="45"/>
  <c r="H20" i="63" s="1"/>
  <c r="Q18" i="45"/>
  <c r="O18" i="45"/>
  <c r="H18" i="63" s="1"/>
  <c r="N24" i="43" l="1"/>
  <c r="H19" i="63"/>
  <c r="O32" i="42"/>
  <c r="O23" i="45"/>
  <c r="P24" i="43"/>
  <c r="T24" i="43"/>
  <c r="R24" i="43"/>
  <c r="S23" i="45"/>
  <c r="AA20" i="45"/>
  <c r="Q23" i="45"/>
  <c r="M21" i="56" l="1"/>
  <c r="K21" i="58"/>
  <c r="K22" i="58" s="1"/>
  <c r="K13" i="58"/>
  <c r="K18" i="58"/>
  <c r="K17" i="58"/>
  <c r="Y17" i="58" s="1"/>
  <c r="K16" i="58"/>
  <c r="Y16" i="58" s="1"/>
  <c r="K15" i="58"/>
  <c r="K14" i="58"/>
  <c r="K12" i="58"/>
  <c r="Y12" i="58" s="1"/>
  <c r="K11" i="58"/>
  <c r="E5" i="58"/>
  <c r="A5" i="58"/>
  <c r="E3" i="58"/>
  <c r="A3" i="58"/>
  <c r="E2" i="58"/>
  <c r="A2" i="58"/>
  <c r="E1" i="58"/>
  <c r="A1" i="58"/>
  <c r="Y11" i="58" l="1"/>
  <c r="AA11" i="58" s="1"/>
  <c r="K19" i="58"/>
  <c r="K24" i="58" s="1"/>
  <c r="Y21" i="58"/>
  <c r="AA21" i="56"/>
  <c r="AC21" i="56" s="1"/>
  <c r="AA17" i="58"/>
  <c r="AA12" i="58"/>
  <c r="AA16" i="58"/>
  <c r="Y15" i="58"/>
  <c r="AA15" i="58" s="1"/>
  <c r="Y13" i="58"/>
  <c r="AA13" i="58" s="1"/>
  <c r="Y14" i="58"/>
  <c r="AA14" i="58" s="1"/>
  <c r="Y18" i="58"/>
  <c r="AA18" i="58" s="1"/>
  <c r="M28" i="56"/>
  <c r="Y19" i="58" l="1"/>
  <c r="AA19" i="58"/>
  <c r="AA21" i="58"/>
  <c r="AA32" i="56"/>
  <c r="AA28" i="56"/>
  <c r="AC28" i="56" s="1"/>
  <c r="Z17" i="57"/>
  <c r="Z15" i="57"/>
  <c r="H5" i="57"/>
  <c r="A5" i="57"/>
  <c r="H3" i="57"/>
  <c r="A3" i="57"/>
  <c r="H2" i="57"/>
  <c r="A2" i="57"/>
  <c r="H1" i="57"/>
  <c r="A1" i="57"/>
  <c r="Y24" i="58" l="1"/>
  <c r="AA24" i="58" s="1"/>
  <c r="AB17" i="57"/>
  <c r="AB15" i="57"/>
  <c r="AB11" i="57"/>
  <c r="Z14" i="57"/>
  <c r="AB14" i="57" s="1"/>
  <c r="Z13" i="57"/>
  <c r="AB13" i="57" s="1"/>
  <c r="Z16" i="57"/>
  <c r="AB16" i="57" s="1"/>
  <c r="Z12" i="57"/>
  <c r="AB12" i="57" s="1"/>
  <c r="R15" i="63" l="1"/>
  <c r="AC20" i="45" l="1"/>
  <c r="K18" i="42" l="1"/>
  <c r="Y18" i="42" s="1"/>
  <c r="K19" i="42"/>
  <c r="Y19" i="42" s="1"/>
  <c r="K17" i="42"/>
  <c r="Y17" i="42" s="1"/>
  <c r="Y29" i="42"/>
  <c r="AA29" i="42" s="1"/>
  <c r="AA18" i="42" l="1"/>
  <c r="AA19" i="42"/>
  <c r="AA17" i="42"/>
  <c r="G5" i="56" l="1"/>
  <c r="A5" i="56"/>
  <c r="G3" i="56"/>
  <c r="A3" i="56"/>
  <c r="G2" i="56"/>
  <c r="A2" i="56"/>
  <c r="G1" i="56"/>
  <c r="A1" i="56"/>
  <c r="G5" i="17"/>
  <c r="A5" i="17"/>
  <c r="G3" i="17"/>
  <c r="A3" i="17"/>
  <c r="G2" i="17"/>
  <c r="A2" i="17"/>
  <c r="G1" i="17"/>
  <c r="A1" i="17"/>
  <c r="G5" i="45"/>
  <c r="A5" i="45"/>
  <c r="G3" i="45"/>
  <c r="A3" i="45"/>
  <c r="G2" i="45"/>
  <c r="A2" i="45"/>
  <c r="G1" i="45"/>
  <c r="E5" i="43"/>
  <c r="A5" i="43"/>
  <c r="E3" i="43"/>
  <c r="A3" i="43"/>
  <c r="E2" i="43"/>
  <c r="A2" i="43"/>
  <c r="E1" i="43"/>
  <c r="A1" i="43"/>
  <c r="F5" i="42"/>
  <c r="A5" i="42"/>
  <c r="F3" i="42"/>
  <c r="A3" i="42"/>
  <c r="F2" i="42"/>
  <c r="A2" i="42"/>
  <c r="F1" i="42"/>
  <c r="A1" i="42"/>
  <c r="V19" i="43" l="1"/>
  <c r="V18" i="43"/>
  <c r="M25" i="56" l="1"/>
  <c r="AA25" i="56" s="1"/>
  <c r="M24" i="56"/>
  <c r="AA24" i="56" s="1"/>
  <c r="M23" i="56"/>
  <c r="M22" i="56"/>
  <c r="AA22" i="56" s="1"/>
  <c r="M20" i="56"/>
  <c r="M19" i="56"/>
  <c r="AA19" i="56" s="1"/>
  <c r="M11" i="56"/>
  <c r="M30" i="56" l="1"/>
  <c r="AC30" i="56" s="1"/>
  <c r="AA20" i="56"/>
  <c r="AC20" i="56" s="1"/>
  <c r="AA23" i="56"/>
  <c r="AC23" i="56" s="1"/>
  <c r="AA11" i="56"/>
  <c r="AC19" i="56"/>
  <c r="AC22" i="56"/>
  <c r="AC24" i="56"/>
  <c r="AC25" i="56"/>
  <c r="M35" i="56" l="1"/>
  <c r="Q35" i="56"/>
  <c r="AC11" i="56"/>
  <c r="M33" i="56" l="1"/>
  <c r="U35" i="56"/>
  <c r="K11" i="42"/>
  <c r="S35" i="56" l="1"/>
  <c r="Y35" i="56"/>
  <c r="AA35" i="56" l="1"/>
  <c r="AC35" i="56" s="1"/>
  <c r="V17" i="43" l="1"/>
  <c r="V15" i="43"/>
  <c r="V13" i="43"/>
  <c r="W24" i="42"/>
  <c r="U24" i="42"/>
  <c r="S24" i="42"/>
  <c r="Q24" i="42"/>
  <c r="M24" i="42"/>
  <c r="M27" i="42" s="1"/>
  <c r="K30" i="42" s="1"/>
  <c r="K16" i="42"/>
  <c r="K15" i="42"/>
  <c r="K14" i="42"/>
  <c r="K13" i="42"/>
  <c r="Y13" i="42" s="1"/>
  <c r="K12" i="42"/>
  <c r="Y11" i="42"/>
  <c r="H11" i="63" l="1"/>
  <c r="H30" i="63" s="1"/>
  <c r="R11" i="63"/>
  <c r="H63" i="63" s="1"/>
  <c r="Y12" i="42"/>
  <c r="AA12" i="42" s="1"/>
  <c r="W27" i="42"/>
  <c r="R27" i="63" s="1"/>
  <c r="U27" i="42"/>
  <c r="R24" i="63" s="1"/>
  <c r="S27" i="42"/>
  <c r="Q27" i="42"/>
  <c r="V12" i="43"/>
  <c r="V14" i="43"/>
  <c r="V16" i="43"/>
  <c r="V11" i="43"/>
  <c r="AA13" i="42"/>
  <c r="Y16" i="42"/>
  <c r="AA16" i="42" s="1"/>
  <c r="Y15" i="42"/>
  <c r="AA15" i="42" s="1"/>
  <c r="AA11" i="42"/>
  <c r="Y14" i="42"/>
  <c r="AA14" i="42" s="1"/>
  <c r="R18" i="63" l="1"/>
  <c r="R32" i="63" s="1"/>
  <c r="R60" i="63" s="1"/>
  <c r="H13" i="63"/>
  <c r="H32" i="63" s="1"/>
  <c r="H60" i="63" s="1"/>
  <c r="R21" i="63"/>
  <c r="R31" i="63" s="1"/>
  <c r="R59" i="63" s="1"/>
  <c r="H12" i="63"/>
  <c r="H31" i="63" s="1"/>
  <c r="H59" i="63" s="1"/>
  <c r="R30" i="63"/>
  <c r="R58" i="63" s="1"/>
  <c r="H58" i="63"/>
  <c r="W32" i="42"/>
  <c r="Q32" i="42"/>
  <c r="U32" i="42"/>
  <c r="M32" i="42"/>
  <c r="S32" i="42"/>
  <c r="H34" i="63" l="1"/>
  <c r="H61" i="63"/>
  <c r="H33" i="63"/>
  <c r="R61" i="63"/>
  <c r="K23" i="42"/>
  <c r="Y23" i="42" s="1"/>
  <c r="M13" i="17"/>
  <c r="AA13" i="17" s="1"/>
  <c r="M12" i="17"/>
  <c r="AA12" i="17" s="1"/>
  <c r="M11" i="17"/>
  <c r="M12" i="45"/>
  <c r="AA12" i="45" s="1"/>
  <c r="M14" i="45"/>
  <c r="M13" i="45"/>
  <c r="M17" i="45"/>
  <c r="M16" i="45"/>
  <c r="AA16" i="45" s="1"/>
  <c r="M15" i="45"/>
  <c r="AA15" i="45" s="1"/>
  <c r="M11" i="45"/>
  <c r="M18" i="17"/>
  <c r="M21" i="17"/>
  <c r="M22" i="17" s="1"/>
  <c r="M16" i="17"/>
  <c r="AA16" i="17" s="1"/>
  <c r="M14" i="17"/>
  <c r="M15" i="17"/>
  <c r="M17" i="17"/>
  <c r="H62" i="63" l="1"/>
  <c r="K24" i="42"/>
  <c r="K25" i="42" s="1"/>
  <c r="M19" i="17"/>
  <c r="AA21" i="17"/>
  <c r="AC21" i="17" s="1"/>
  <c r="M18" i="45"/>
  <c r="M23" i="45" s="1"/>
  <c r="AA23" i="42"/>
  <c r="AC15" i="45"/>
  <c r="AC13" i="17"/>
  <c r="AA11" i="17"/>
  <c r="AC16" i="17"/>
  <c r="AC16" i="45"/>
  <c r="AA14" i="17"/>
  <c r="AC14" i="17" s="1"/>
  <c r="AA17" i="17"/>
  <c r="AC17" i="17" s="1"/>
  <c r="AA15" i="17"/>
  <c r="AC15" i="17" s="1"/>
  <c r="AC12" i="17"/>
  <c r="AC12" i="45"/>
  <c r="AA13" i="45"/>
  <c r="AC13" i="45" s="1"/>
  <c r="AA17" i="45"/>
  <c r="AC17" i="45" s="1"/>
  <c r="AA11" i="45"/>
  <c r="AA18" i="17"/>
  <c r="AC18" i="17" s="1"/>
  <c r="AA14" i="45"/>
  <c r="AC14" i="45" s="1"/>
  <c r="K26" i="42" l="1"/>
  <c r="Y26" i="42" s="1"/>
  <c r="AA19" i="17"/>
  <c r="AA24" i="17" s="1"/>
  <c r="M24" i="17"/>
  <c r="AC11" i="45"/>
  <c r="AA18" i="45"/>
  <c r="AA23" i="45" s="1"/>
  <c r="AC23" i="45" s="1"/>
  <c r="Y24" i="42"/>
  <c r="AC11" i="17"/>
  <c r="V24" i="43"/>
  <c r="Y25" i="42"/>
  <c r="AA25" i="42" s="1"/>
  <c r="K27" i="42" l="1"/>
  <c r="K32" i="42" s="1"/>
  <c r="AA26" i="42"/>
  <c r="AC19" i="17"/>
  <c r="AC24" i="17"/>
  <c r="AC18" i="45"/>
  <c r="AA24" i="42"/>
  <c r="Y27" i="42"/>
  <c r="AA27" i="42" l="1"/>
  <c r="Y32" i="42"/>
  <c r="AA32" i="42" s="1"/>
</calcChain>
</file>

<file path=xl/sharedStrings.xml><?xml version="1.0" encoding="utf-8"?>
<sst xmlns="http://schemas.openxmlformats.org/spreadsheetml/2006/main" count="638" uniqueCount="269">
  <si>
    <t>APPENDIX D (REQUIRED FORMS)</t>
  </si>
  <si>
    <t>FORM D24.2 (PROPOSED BUDGET)</t>
  </si>
  <si>
    <t>Mr./Ms.</t>
  </si>
  <si>
    <t>Select Fiscal Year</t>
  </si>
  <si>
    <t>Select Region</t>
  </si>
  <si>
    <t>Select Number</t>
  </si>
  <si>
    <t xml:space="preserve">Select </t>
  </si>
  <si>
    <t>ALL COSTS REPORTED ON THIS BUDGET SHALL BE ALLOWABLE, NECESSARY, AND REASONABLE FOR THE PROGRAM SERVICES PROVIDED.</t>
  </si>
  <si>
    <t>Program Services:</t>
  </si>
  <si>
    <t>Mr.</t>
  </si>
  <si>
    <t>2020-21</t>
  </si>
  <si>
    <t>East Gateway Cities Region</t>
  </si>
  <si>
    <t xml:space="preserve"> N/A</t>
  </si>
  <si>
    <t>Final Approved</t>
  </si>
  <si>
    <t>Fiscal Year:</t>
  </si>
  <si>
    <t>Ms.</t>
  </si>
  <si>
    <t>2021-22</t>
  </si>
  <si>
    <t>Mid Gateway Cities Region</t>
  </si>
  <si>
    <t xml:space="preserve">One </t>
  </si>
  <si>
    <t>Conditionally Approved</t>
  </si>
  <si>
    <t>Subaward Number:</t>
  </si>
  <si>
    <t>[Enter Subaward Number]</t>
  </si>
  <si>
    <t>2022-23</t>
  </si>
  <si>
    <t>San Gabriel Valley Region</t>
  </si>
  <si>
    <t xml:space="preserve">Two </t>
  </si>
  <si>
    <t>Amendment Number:</t>
  </si>
  <si>
    <t>Modification Number:</t>
  </si>
  <si>
    <t>2023-24</t>
  </si>
  <si>
    <t xml:space="preserve">Three </t>
  </si>
  <si>
    <t>Proposer's Legal Name:</t>
  </si>
  <si>
    <t>[Enter Proposer's Legal Name]</t>
  </si>
  <si>
    <t>Santa Clarita Valley Region</t>
  </si>
  <si>
    <t xml:space="preserve">Four </t>
  </si>
  <si>
    <t>South Bay Region</t>
  </si>
  <si>
    <t xml:space="preserve">Five </t>
  </si>
  <si>
    <t>[Enter Address]</t>
  </si>
  <si>
    <t>[Enter City]</t>
  </si>
  <si>
    <t>[Enter State]</t>
  </si>
  <si>
    <t>[Enter Zip]</t>
  </si>
  <si>
    <t>West Gateway Cities Region</t>
  </si>
  <si>
    <t>Six</t>
  </si>
  <si>
    <t>Main Administrative Office Address</t>
  </si>
  <si>
    <t>City</t>
  </si>
  <si>
    <t>State</t>
  </si>
  <si>
    <t>Zip Code</t>
  </si>
  <si>
    <t>Westside Cities Region</t>
  </si>
  <si>
    <t>Seven</t>
  </si>
  <si>
    <t>Eight</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</si>
  <si>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</si>
  <si>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</si>
  <si>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</si>
  <si>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</si>
  <si>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</si>
  <si>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</si>
  <si>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</si>
  <si>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</si>
  <si>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</si>
  <si>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</si>
  <si>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</si>
  <si>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</si>
  <si>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Manager</t>
  </si>
  <si>
    <t>Budget Analyst</t>
  </si>
  <si>
    <t>PROGRAM FUNDING SUMMARY</t>
  </si>
  <si>
    <t>(A)
SUPERVISORIAL
DISTRICT</t>
  </si>
  <si>
    <r>
      <t xml:space="preserve">(B)
 SUBAWARD SUM YEAR 1
(SSY1) </t>
    </r>
    <r>
      <rPr>
        <b/>
        <sz val="10"/>
        <color theme="9" tint="-0.249977111117893"/>
        <rFont val="Arial"/>
        <family val="2"/>
      </rPr>
      <t>(1)</t>
    </r>
  </si>
  <si>
    <r>
      <t xml:space="preserve">PROPOSER'S FUNDS (PF) </t>
    </r>
    <r>
      <rPr>
        <b/>
        <sz val="10"/>
        <color theme="9" tint="-0.249977111117893"/>
        <rFont val="Arial"/>
        <family val="2"/>
      </rPr>
      <t>(2)</t>
    </r>
  </si>
  <si>
    <r>
      <t xml:space="preserve">(F)
TOTAL FUNDING AMOUNT
(B+C+D+E) </t>
    </r>
    <r>
      <rPr>
        <b/>
        <sz val="10"/>
        <color theme="9" tint="-0.249977111117893"/>
        <rFont val="Arial"/>
        <family val="2"/>
      </rPr>
      <t>(3)</t>
    </r>
  </si>
  <si>
    <t>(C)
MATCH</t>
  </si>
  <si>
    <t>(D)
NON-MATCH</t>
  </si>
  <si>
    <t xml:space="preserve">(E)
PROGRAM INCOME
</t>
  </si>
  <si>
    <t>CASH</t>
  </si>
  <si>
    <t>IN-KIND</t>
  </si>
  <si>
    <t>Equipment (Purchases)</t>
  </si>
  <si>
    <t>Equipment (Other)</t>
  </si>
  <si>
    <t>GRAND TOTAL</t>
  </si>
  <si>
    <t>COUNTY USE ONLY</t>
  </si>
  <si>
    <t xml:space="preserve"> Assigned Program Analyst:</t>
  </si>
  <si>
    <t xml:space="preserve">  </t>
  </si>
  <si>
    <t>Equipment Purchase(s) Approved by:</t>
  </si>
  <si>
    <t xml:space="preserve"> Assigned Contract Analyst:</t>
  </si>
  <si>
    <t xml:space="preserve"> Budget Reviewed and Approval by:</t>
  </si>
  <si>
    <t>Date:</t>
  </si>
  <si>
    <t>NOTE:</t>
  </si>
  <si>
    <t>(1) The SSY1 for each Supervisorial District shall match the Total SSY1 Funding Amount reflected in Appendix D (Required Forms), Form D25.2 (Proposed Program Services), Section I (Service Unit and Client Summary) for each Supervisorial District.</t>
  </si>
  <si>
    <t>(2) The PF (including Match, Non-Match, and Program Income) for each Supervisorial District shall match the Total PF Funding Amount reflected in Appendix D (Required Forms), Form D25.2 (Proposed Program Services), Section I (Service Unit and Client Summary) for each Supervisorial District.</t>
  </si>
  <si>
    <t>(3) The Grand Total Funding Amount under Column (F) Total Funding Amount shall match the Grand Total Funding Amount reflected in Appendix D (Required Forms), Form D25.2 (Proposed Program Services), Section I (Service Unit and Client Summary), Column (F) Total.</t>
  </si>
  <si>
    <t xml:space="preserve">I.  BUDGET DETAIL - PERSONNEL </t>
  </si>
  <si>
    <r>
      <t xml:space="preserve">(A)
POSITION TITLE </t>
    </r>
    <r>
      <rPr>
        <b/>
        <sz val="8"/>
        <color theme="9" tint="-0.249977111117893"/>
        <rFont val="Arial"/>
        <family val="2"/>
      </rPr>
      <t>(1)</t>
    </r>
  </si>
  <si>
    <t>(B)
% OF TIME ON PROGRAM</t>
  </si>
  <si>
    <t>(C)
MONTHLY SALARY</t>
  </si>
  <si>
    <t>(D)
NO. OF MONTHS</t>
  </si>
  <si>
    <t>(E)
TOTAL COSTS</t>
  </si>
  <si>
    <t>(F)
SSY1</t>
  </si>
  <si>
    <t>PF</t>
  </si>
  <si>
    <t>(J)
TOTAL FUNDING AMOUNT</t>
  </si>
  <si>
    <t>(K)
VARIANCE</t>
  </si>
  <si>
    <t>(G)
MATCH</t>
  </si>
  <si>
    <t>(H)
NON-MATCH</t>
  </si>
  <si>
    <t>(I)
PROGRAM INCOME</t>
  </si>
  <si>
    <t>(B*C*D)</t>
  </si>
  <si>
    <t>(1)
CASH OTHER</t>
  </si>
  <si>
    <t>(1)
CASH</t>
  </si>
  <si>
    <t>(2)
IN-KIND</t>
  </si>
  <si>
    <t>(F+G+H+I)</t>
  </si>
  <si>
    <t>(E - J)</t>
  </si>
  <si>
    <t>DIRECT</t>
  </si>
  <si>
    <t>[Enter title]</t>
  </si>
  <si>
    <t>SUBTOTAL DIRECT PERSONNEL</t>
  </si>
  <si>
    <t>Taxes</t>
  </si>
  <si>
    <t>[Enter Rate]</t>
  </si>
  <si>
    <t>(2)</t>
  </si>
  <si>
    <t>Benefits</t>
  </si>
  <si>
    <t>(3)</t>
  </si>
  <si>
    <t>TOTAL DIRECT PERSONNEL</t>
  </si>
  <si>
    <t>INDIRECT</t>
  </si>
  <si>
    <t>Indirect Costs (Personnel)</t>
  </si>
  <si>
    <t>[Enter Indirect]</t>
  </si>
  <si>
    <t>(4)</t>
  </si>
  <si>
    <t>[Complete as needed]</t>
  </si>
  <si>
    <t>Do indirect costs exceed the ten percent (10%) maximum?</t>
  </si>
  <si>
    <t>GRAND TOTAL PERSONNEL</t>
  </si>
  <si>
    <t>(1):  Enter the title of each position.  List all mandatory staffing positions noted in Appendix A (Sample Subaward), Exhibit A (Statement of Work).  If a mandatory position is performed by staff under a different position/payroll title then list both the position title noted in Appendix A (Sample Subaward), Exhibit A (Statement of Work) and the payroll title (e.g., Project Manager/Recreation Director).</t>
  </si>
  <si>
    <t>(2):  Enter the amount of funding that Proposer will use to fund any portion of the total cost for taxes.</t>
  </si>
  <si>
    <t>(3):  Enter the amount of funding that Proposer will use to fund any portion of the total cost for benefits.</t>
  </si>
  <si>
    <t>(4):  The maximum reimbursable amount allowable for indirect costs is ten percent (10%) of Proposer's modified total direct cost reflected under Column F (SSY1 Cash Other).  Indirect costs in excess of the ten percent (10%) maximum may be budgeted as a match in-kind contribution and used to meet the match requirement (subject to County's prior written approval).</t>
  </si>
  <si>
    <t>II.  BUDGET DETAIL - VOLUNTEERS</t>
  </si>
  <si>
    <t>(A)
POSITION TITLE</t>
  </si>
  <si>
    <t>(B)
NUMBER OF POSITIONS</t>
  </si>
  <si>
    <t>(C)
% OF TIME ON PROGRAM</t>
  </si>
  <si>
    <t>(D)
MONTHLY SALARY EQUIVALENT</t>
  </si>
  <si>
    <t>(E)
NO. OF MONTHS</t>
  </si>
  <si>
    <t>(F)
TOTAL SALARY EQUIVALENT</t>
  </si>
  <si>
    <t>(I)
TOTAL
IN-KIND</t>
  </si>
  <si>
    <t>(J)
VARIANCE</t>
  </si>
  <si>
    <r>
      <t xml:space="preserve">(G)
MATCH </t>
    </r>
    <r>
      <rPr>
        <b/>
        <sz val="8"/>
        <color theme="9" tint="-0.249977111117893"/>
        <rFont val="Arial"/>
        <family val="2"/>
      </rPr>
      <t>(1)</t>
    </r>
  </si>
  <si>
    <t>(B*C*D*E)</t>
  </si>
  <si>
    <t>(1)
IN-KIND</t>
  </si>
  <si>
    <t>(G + H)</t>
  </si>
  <si>
    <t>(F - I)</t>
  </si>
  <si>
    <t>TOTAL DIRECT VOLUNTEERS</t>
  </si>
  <si>
    <t>Indirect Costs (Volunteers)</t>
  </si>
  <si>
    <t>GRAND TOTAL VOLUNTEERS</t>
  </si>
  <si>
    <t>(1):  When using volunteer services as an in-kind match to meet the minimum required match, this in-kind match shall not exceed more than fifty percent (50%) of the minimum required match.  For example, if volunteer services total $2,000 and the minimum required match is $1,500 then a maximum of $750 of volunteer services will count toward meeting the minimum required match.  Additionally, Proposer does not have to change the amount of volunteer services reflected as in-kind match since only a portion of it may be counted toward meeting the minimum required match.  Using the previous example, Proposer may reflect $2,000 (as opposed to $750) as in-kind match for volunteer services but only $750 of this amount will be counted toward meeting the minimum required match.</t>
  </si>
  <si>
    <t>III.  BUDGET DETAIL - VOLUNTEER EXPENSES</t>
  </si>
  <si>
    <t>(A)
DESCRIPTION</t>
  </si>
  <si>
    <t>(B)
UNIT COST</t>
  </si>
  <si>
    <t>(C)
NUMBER OF UNITS</t>
  </si>
  <si>
    <t>(J)
TOTAL FUNDING</t>
  </si>
  <si>
    <t>Training</t>
  </si>
  <si>
    <r>
      <t>Mileage (Cost/Mile)</t>
    </r>
    <r>
      <rPr>
        <sz val="8"/>
        <rFont val="Arial"/>
        <family val="2"/>
      </rPr>
      <t xml:space="preserve"> </t>
    </r>
    <r>
      <rPr>
        <b/>
        <sz val="8"/>
        <color theme="9" tint="-0.249977111117893"/>
        <rFont val="Arial"/>
        <family val="2"/>
      </rPr>
      <t>(1)</t>
    </r>
  </si>
  <si>
    <t>[Enter description of other expenses]</t>
  </si>
  <si>
    <t>TOTAL DIRECT VOLUNTEER EXPENSES</t>
  </si>
  <si>
    <t>Indirect Costs (Volunteer Expenses)</t>
  </si>
  <si>
    <t>GRAND TOTAL VOLUNTEER EXPENSES</t>
  </si>
  <si>
    <t>(1): Effective January 1, 2020 through December 31, 2020, County’s approved mileage rate is $0.545 per mile and State's mileage rate is available online at:  http://www.calhr.ca.gov/employees/Pages/travel-personal-vehicle.aspx.  Reimbursement for mileage shall not exceed the lesser of County's rate and State's rate.</t>
  </si>
  <si>
    <t>(2): The maximum reimbursable amount allowable for indirect costs is ten percent (10%) of Proposer's modified total direct cost reflected under Column F (SSY1 Cash Other).  Indirect costs in excess of the ten percent (10%) maximum may be budgeted as a match in-kind contribution and used to meet the match requirement (subject to County's prior written approval).</t>
  </si>
  <si>
    <t>IV.  BUDGET DETAIL - LOWER TIER SUBAWARDS</t>
  </si>
  <si>
    <r>
      <t xml:space="preserve">(A)
LOWER TIER SUBRECIPIENT'S NAME AND DESCRIPTION OF SERVICES </t>
    </r>
    <r>
      <rPr>
        <b/>
        <sz val="8"/>
        <color theme="9" tint="-0.249977111117893"/>
        <rFont val="Arial"/>
        <family val="2"/>
      </rPr>
      <t>(1)</t>
    </r>
  </si>
  <si>
    <t>(C)
NO. OF UNITS</t>
  </si>
  <si>
    <t>TOTAL DIRECT LOWER TIER SUBAWARDS</t>
  </si>
  <si>
    <t>Indirect Costs (Lower Tier Subawards)</t>
  </si>
  <si>
    <t>GRAND TOTAL LOWER TIER SUBAWARDS</t>
  </si>
  <si>
    <t>(1):  Report proposed Lower Tier Subawards with vendors who provide Program Services by entering the name of the vendor and providing a brief description of the services to be provided by the vendor.  
Prior written approval from County is required before entering into a Lower Tier Subaward(s).</t>
  </si>
  <si>
    <t>(2):  The maximum reimbursable amount allowable for indirect costs is ten percent (10%) of Proposer's modified total direct cost reflected under Column F (SSY1 Cash Other).  Indirect costs in excess of the ten percent (10%) maximum may be budgeted as a match in-kind contribution and used to meet the match requirement (subject to County's prior written approval).</t>
  </si>
  <si>
    <t>V.  BUDGET DETAIL - SPACE</t>
  </si>
  <si>
    <t>(A)
NAME OF LOCATION AND DESCRIPTION</t>
  </si>
  <si>
    <r>
      <t xml:space="preserve">(B)
UNIT COST </t>
    </r>
    <r>
      <rPr>
        <b/>
        <sz val="8"/>
        <color theme="9" tint="-0.249977111117893"/>
        <rFont val="Arial"/>
        <family val="2"/>
      </rPr>
      <t>(1)</t>
    </r>
  </si>
  <si>
    <t>(I)
PROGRAM
INCOME</t>
  </si>
  <si>
    <t>(1)
CASH
OTHER</t>
  </si>
  <si>
    <t>[Enter name and description]</t>
  </si>
  <si>
    <t>TOTAL DIRECT SPACE</t>
  </si>
  <si>
    <t>Indirect Costs (Space)</t>
  </si>
  <si>
    <t>GRAND TOTAL SPACE</t>
  </si>
  <si>
    <t>(1):  Attach supporting documentation with this Budget for any unit cost which exceeds $2.00 per square foot and will be funded with SSY1.</t>
  </si>
  <si>
    <t>Select</t>
  </si>
  <si>
    <t>Purchase (2)</t>
  </si>
  <si>
    <t>Other (3)</t>
  </si>
  <si>
    <t xml:space="preserve">VI.  BUDGET DETAIL - EQUIPMENT </t>
  </si>
  <si>
    <r>
      <t xml:space="preserve">(A)
DESCRIPTION </t>
    </r>
    <r>
      <rPr>
        <b/>
        <sz val="8"/>
        <color theme="9" tint="-0.249977111117893"/>
        <rFont val="Arial"/>
        <family val="2"/>
      </rPr>
      <t>(1)</t>
    </r>
  </si>
  <si>
    <t>(B)
EQUIPMENT TYPE</t>
  </si>
  <si>
    <t>(C)
UNIT COST</t>
  </si>
  <si>
    <t>(D)
NO. OF UNITS</t>
  </si>
  <si>
    <t>FOR COUNTY USE</t>
  </si>
  <si>
    <t>CDA Approved</t>
  </si>
  <si>
    <t>(C*D)</t>
  </si>
  <si>
    <t>(E+F+G+H+I)</t>
  </si>
  <si>
    <t>(E-J)</t>
  </si>
  <si>
    <t>Status  of Equipment Purchase</t>
  </si>
  <si>
    <t>Program Approved</t>
  </si>
  <si>
    <t>N/A; Equipment not charged to SSY4</t>
  </si>
  <si>
    <t>[Enter description]</t>
  </si>
  <si>
    <t xml:space="preserve">TOTAL DIRECT EQUIPMENT </t>
  </si>
  <si>
    <t>(1) County's acceptance of the Proposal does not constitute approval for Proposer to purchase the Equipment/Asset if selected to receive the Subaward.  Prior written approval is needed for all computing devices (including but not limited to, workstations, servers, laptops, personal digital assistants, notebook computers, tablets, smartphones and cellphones) as well as all portable electronic storage media (including but not limited to, thumb/flash drives and portable hard drives when Proposer will use SSY1 to purchase the Equipment/Asset.
Proposer must ensure that the description and amount of the Equipment purchase(s) on the Budget are the same as the actual item(s) to be purchased.
The Grand Total Equipment purchase amount reflected under column (F) SSY1 shall match the total equipment amount reflected in Appendix D (Required Forms), Form D30 (Proposed Program Services), Section I (Service Unit and Client Summary).</t>
  </si>
  <si>
    <t>(2) "Purchase" includes any equipment that Proposer intends to purchase as opposed to a lease, donation, etc.  Proposer shall report this purchase using any combination of funding (Subaward Sum, Match Cash, and Non-match Cash).</t>
  </si>
  <si>
    <t>(3) "Other" includes any equipment (except for leased equipment) which is not purchased by Proposer (e.g. donated items). Prooser shall report this using any combination of resources (Match In-kind and/or Non-match In-kind).</t>
  </si>
  <si>
    <t>Equipment (Lease/ Maintenance/ Repairs)</t>
  </si>
  <si>
    <t>Select Description  (2), (3), (4), (5)</t>
  </si>
  <si>
    <t>Copier lease</t>
  </si>
  <si>
    <t>Advertising/Public Relations (2 CFR 200.421 &amp; 45 CFR 75.421)</t>
  </si>
  <si>
    <t>Copier maintenance/repairs</t>
  </si>
  <si>
    <t>Audit Services (2 CFR 200.425 &amp; 45 CFR 75.425)</t>
  </si>
  <si>
    <t>Vehicles lease</t>
  </si>
  <si>
    <r>
      <t xml:space="preserve">Conferences (2 CFR 200.432 &amp; 45 CFR 75.432) </t>
    </r>
    <r>
      <rPr>
        <b/>
        <sz val="11"/>
        <color theme="0"/>
        <rFont val="Arial"/>
        <family val="2"/>
      </rPr>
      <t>(2)</t>
    </r>
  </si>
  <si>
    <t>Vehicles maintenance/repairs</t>
  </si>
  <si>
    <t>Insurance and Indemnification (2 CFR 200.447 &amp; 45 CFR 75.447)</t>
  </si>
  <si>
    <t>VII.  BUDGET DETAIL - OTHER COSTS</t>
  </si>
  <si>
    <t>Computer maintenance/repairs</t>
  </si>
  <si>
    <t>Lease (Equipment) (2 CFR 200.465 &amp; 45 CFR 75.465) (3)</t>
  </si>
  <si>
    <t>Cell phone/telephone lease</t>
  </si>
  <si>
    <t>Maintenance and Repairs (2 CFR 200.452 &amp; 45 CFR 75.452)</t>
  </si>
  <si>
    <t>Materials and Supplies (2 CFR 200.453 &amp; 45 CFR 75.453)</t>
  </si>
  <si>
    <t>Memberships, Subscriptions and Professional Activities (2 CFR 200.454 &amp; 45 CFR 75.454)</t>
  </si>
  <si>
    <t>Plant and Security (2 CFR 200.457 &amp; 45 CFR 75.457)</t>
  </si>
  <si>
    <r>
      <rPr>
        <b/>
        <sz val="8"/>
        <color rgb="FF0066FF"/>
        <rFont val="Arial"/>
        <family val="2"/>
      </rPr>
      <t>Select Description</t>
    </r>
    <r>
      <rPr>
        <sz val="8"/>
        <color rgb="FF0066FF"/>
        <rFont val="Arial"/>
        <family val="2"/>
      </rPr>
      <t xml:space="preserve">  </t>
    </r>
    <r>
      <rPr>
        <b/>
        <sz val="8"/>
        <color theme="9" tint="-0.249977111117893"/>
        <rFont val="Arial"/>
        <family val="2"/>
      </rPr>
      <t>(2), (3), (4), (5)</t>
    </r>
  </si>
  <si>
    <t>Professional Services (2 CFR 200.459 &amp; 45 CFR 75.459)</t>
  </si>
  <si>
    <t>Publication and Printing (2 CFR 200.461 &amp; 45 CFR 75.461)</t>
  </si>
  <si>
    <t>Recruiting (2 CFR 200.463 &amp; 45 CFR 75.463)</t>
  </si>
  <si>
    <t>Taxes (2 CFR 200.470 &amp; 45 CFR 75.470)</t>
  </si>
  <si>
    <t>Training and Education (2 CFR 200.472 &amp; 45 CFR 75.472)</t>
  </si>
  <si>
    <t>Postage</t>
  </si>
  <si>
    <r>
      <t xml:space="preserve">Travel (Mileage) (2 CFR 200.474 &amp; 45 CFR 75.474) </t>
    </r>
    <r>
      <rPr>
        <b/>
        <sz val="11"/>
        <color theme="0"/>
        <rFont val="Arial"/>
        <family val="2"/>
      </rPr>
      <t>(4)</t>
    </r>
  </si>
  <si>
    <r>
      <t xml:space="preserve">Travel (Other) (2 CFR 200.474 &amp; 45 CFR 75.474) </t>
    </r>
    <r>
      <rPr>
        <b/>
        <sz val="11"/>
        <color theme="0"/>
        <rFont val="Arial"/>
        <family val="2"/>
      </rPr>
      <t>(5)</t>
    </r>
  </si>
  <si>
    <t>(6)</t>
  </si>
  <si>
    <t>TOTAL DIRECT OTHER COSTS</t>
  </si>
  <si>
    <t>Vehicle maintenance/repairs</t>
  </si>
  <si>
    <t>Indirect Costs (Other Costs)</t>
  </si>
  <si>
    <t>(7)</t>
  </si>
  <si>
    <t>GRAND TOTAL OTHER COSTS</t>
  </si>
  <si>
    <t xml:space="preserve">(1): Allowable costs are identified in accordance with Title 2 Code of Federal Regulations (CFR) Part 200 and Title 45 Code of Federal Regulations (CFR) Part 75. </t>
  </si>
  <si>
    <t>(2):  County's acceptance of the Proposal does not constitute approval for Proposer to utilize SSY1 for Conferences if selected to receive the Subaward.</t>
  </si>
  <si>
    <t>(3):  Proposer shall provide the following information with the Proposal: (a) Type of equipment; (b) Indicate whether the equipment lease is Program-specific or a shared cost; (c) If a shared cost, provide the cost distribution methodology; and, (d) Length of the lease.  Provide explanation on a separate blank page, which shall be attached to this Form D24.2.</t>
  </si>
  <si>
    <t>(4):  Effective January 1, 2020 through December 31, 2020, County’s approved mileage rate is $0.545 per mile and State's mileage rate is available online at:  http://www.calhr.ca.gov/employees/Pages/travel-personal-vehicle.aspx.  Reimbursement for mileage shall not exceed the lesser of County's rate and State's rate.</t>
  </si>
  <si>
    <t>(5):  County's acceptance of the Proposal does not constitute approval for Proposer to utilize SSY1 for Travel (Other) if selected to receive the Subaward.</t>
  </si>
  <si>
    <t>(6): Any cost that does not fit within any of the categories provided in the list of drop-down options may be typed herein.  Proposer shall provide a detailed explanation of the cost for County's review.  Provide explanation on a separate blank page, which shall be attached to this Form D24.2.</t>
  </si>
  <si>
    <t>(7):  The maximum reimbursable amount allowable for indirect costs is ten percent (10%) of the Proposer's modified total direct cost reflected under Column F (SSY1 Cash Other).  Indirect costs in excess of the ten percent (10%) maximum may be budgeted as a match in-kind contribution and used to meet the match requirement (subject to County's prior written approval).</t>
  </si>
  <si>
    <t>VIII.  BUDGET SUMMARY</t>
  </si>
  <si>
    <t>(A)
COST CATEGORIES</t>
  </si>
  <si>
    <t>(B)
COSTS</t>
  </si>
  <si>
    <t>(C)
FUNDING CATEGORIES</t>
  </si>
  <si>
    <t>(D)
FUNDING</t>
  </si>
  <si>
    <t>Total Budgeted Costs</t>
  </si>
  <si>
    <t>Total Budgeted Funding</t>
  </si>
  <si>
    <t>Personnel</t>
  </si>
  <si>
    <t>Cash Other
(SSY1)</t>
  </si>
  <si>
    <t>SSY1</t>
  </si>
  <si>
    <t>Cash (PF)</t>
  </si>
  <si>
    <t>In-Kind (PF)</t>
  </si>
  <si>
    <t>Volunteers</t>
  </si>
  <si>
    <t>Volunteer Expenses</t>
  </si>
  <si>
    <t>Match</t>
  </si>
  <si>
    <t>Lower Tier Subawards</t>
  </si>
  <si>
    <t>Space</t>
  </si>
  <si>
    <t>Non-Match</t>
  </si>
  <si>
    <t xml:space="preserve">Equipment </t>
  </si>
  <si>
    <t>Other Costs</t>
  </si>
  <si>
    <t>Program Income</t>
  </si>
  <si>
    <t>Subtotal Direct Costs</t>
  </si>
  <si>
    <t>Subtotal Funding for Direct Costs</t>
  </si>
  <si>
    <t>Variance (Costs-Funding)</t>
  </si>
  <si>
    <t>Cash</t>
  </si>
  <si>
    <t>In-Kind</t>
  </si>
  <si>
    <t>Subtotal Indirect Costs</t>
  </si>
  <si>
    <t>Subtotal Funding for Indirect Costs</t>
  </si>
  <si>
    <t>Total Costs</t>
  </si>
  <si>
    <t>Total Funding</t>
  </si>
  <si>
    <t>GRAND TOTAL COSTS</t>
  </si>
  <si>
    <t>GRAND TOTAL FUNDING</t>
  </si>
  <si>
    <t>Proposer meets minimum match requirement.</t>
  </si>
  <si>
    <t xml:space="preserve">Dietary Administrative Support Services Program (DASSP) - Older Americans Act Title III C-2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</si>
</sst>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_(&quot;$&quot;* &quot;-&quot;??_);_(@_)"/>
    <numFmt numFmtId="166" formatCode="&quot;$&quot;#,##0"/>
    <numFmt numFmtId="167" formatCode=";;;"/>
    <numFmt numFmtId="168" formatCode="_(&quot;$&quot;* #,##0.000_);_(&quot;$&quot;* \(#,##0.000\);_(&quot;$&quot;* &quot;-&quot;???_);_(@_)"/>
  </numFmts>
  <fonts count="44" x14ac:knownFonts="1">
    <font>
      <sz val="10"/>
      <name val="Arial"/>
    </font>
    <font>
      <sz val="10"/>
      <name val="Arial"/>
      <family val="2"/>
    </font>
    <font>
      <b/>
      <i/>
      <sz val="9"/>
      <name val="Arial"/>
      <family val="2"/>
    </font>
    <font>
      <sz val="9"/>
      <color indexed="12"/>
      <name val="Arial"/>
      <family val="2"/>
    </font>
    <font>
      <sz val="10"/>
      <color indexed="12"/>
      <name val="Arial"/>
      <family val="2"/>
    </font>
    <font>
      <sz val="9"/>
      <name val="Arial"/>
      <family val="2"/>
    </font>
    <font>
      <b/>
      <sz val="8"/>
      <name val="Arial"/>
      <family val="2"/>
    </font>
    <font>
      <sz val="8"/>
      <name val="Arial"/>
      <family val="2"/>
    </font>
    <font>
      <b/>
      <sz val="10"/>
      <name val="Arial"/>
      <family val="2"/>
    </font>
    <font>
      <sz val="7"/>
      <name val="Arial"/>
      <family val="2"/>
    </font>
    <font>
      <sz val="10"/>
      <name val="Arial"/>
      <family val="2"/>
    </font>
    <font>
      <sz val="10"/>
      <color rgb="FF0000FF"/>
      <name val="Arial"/>
      <family val="2"/>
    </font>
    <font>
      <b/>
      <sz val="8"/>
      <color rgb="FFFF0000"/>
      <name val="Arial"/>
      <family val="2"/>
    </font>
    <font>
      <sz val="10"/>
      <color theme="0"/>
      <name val="Arial"/>
      <family val="2"/>
    </font>
    <font>
      <sz val="8"/>
      <color theme="0"/>
      <name val="Arial"/>
      <family val="2"/>
    </font>
    <font>
      <sz val="7"/>
      <color theme="0"/>
      <name val="Arial"/>
      <family val="2"/>
    </font>
    <font>
      <sz val="8"/>
      <color indexed="12"/>
      <name val="Arial"/>
      <family val="2"/>
    </font>
    <font>
      <sz val="8"/>
      <color rgb="FF3333FF"/>
      <name val="Arial"/>
      <family val="2"/>
    </font>
    <font>
      <sz val="10"/>
      <color rgb="FF3333FF"/>
      <name val="Arial"/>
      <family val="2"/>
    </font>
    <font>
      <b/>
      <sz val="11"/>
      <name val="Arial"/>
      <family val="2"/>
    </font>
    <font>
      <b/>
      <sz val="9"/>
      <name val="Arial"/>
      <family val="2"/>
    </font>
    <font>
      <sz val="10"/>
      <name val="Arial"/>
      <family val="2"/>
    </font>
    <font>
      <b/>
      <sz val="10"/>
      <color theme="9" tint="-0.249977111117893"/>
      <name val="Arial"/>
      <family val="2"/>
    </font>
    <font>
      <b/>
      <u/>
      <sz val="10"/>
      <color theme="9" tint="-0.249977111117893"/>
      <name val="Arial"/>
      <family val="2"/>
    </font>
    <font>
      <sz val="10"/>
      <color theme="9" tint="-0.249977111117893"/>
      <name val="Arial"/>
      <family val="2"/>
    </font>
    <font>
      <b/>
      <sz val="8"/>
      <color theme="9" tint="-0.249977111117893"/>
      <name val="Arial"/>
      <family val="2"/>
    </font>
    <font>
      <sz val="8"/>
      <color theme="9" tint="-0.249977111117893"/>
      <name val="Arial"/>
      <family val="2"/>
    </font>
    <font>
      <b/>
      <u/>
      <sz val="8"/>
      <color theme="9" tint="-0.249977111117893"/>
      <name val="Arial"/>
      <family val="2"/>
    </font>
    <font>
      <b/>
      <sz val="9"/>
      <color theme="9" tint="-0.249977111117893"/>
      <name val="Arial"/>
      <family val="2"/>
    </font>
    <font>
      <sz val="7"/>
      <color theme="9" tint="-0.249977111117893"/>
      <name val="Arial"/>
      <family val="2"/>
    </font>
    <font>
      <sz val="11"/>
      <color theme="0"/>
      <name val="Arial"/>
      <family val="2"/>
    </font>
    <font>
      <b/>
      <u/>
      <sz val="9"/>
      <color theme="9" tint="-0.249977111117893"/>
      <name val="Arial"/>
      <family val="2"/>
    </font>
    <font>
      <sz val="9"/>
      <color theme="9" tint="-0.249977111117893"/>
      <name val="Arial"/>
      <family val="2"/>
    </font>
    <font>
      <sz val="9"/>
      <color rgb="FF3333FF"/>
      <name val="Arial"/>
      <family val="2"/>
    </font>
    <font>
      <sz val="9"/>
      <color rgb="FF0000FF"/>
      <name val="Arial"/>
      <family val="2"/>
    </font>
    <font>
      <b/>
      <sz val="9"/>
      <color indexed="10"/>
      <name val="Arial"/>
      <family val="2"/>
    </font>
    <font>
      <b/>
      <sz val="9"/>
      <color rgb="FF0000FF"/>
      <name val="Arial"/>
      <family val="2"/>
    </font>
    <font>
      <b/>
      <sz val="9"/>
      <color rgb="FF3333FF"/>
      <name val="Arial"/>
      <family val="2"/>
    </font>
    <font>
      <b/>
      <sz val="9"/>
      <color rgb="FFFF0000"/>
      <name val="Arial"/>
      <family val="2"/>
    </font>
    <font>
      <b/>
      <sz val="11"/>
      <color theme="0"/>
      <name val="Arial"/>
      <family val="2"/>
    </font>
    <font>
      <sz val="8"/>
      <color rgb="FF0000FF"/>
      <name val="Arial"/>
      <family val="2"/>
    </font>
    <font>
      <sz val="8"/>
      <color rgb="FF0066FF"/>
      <name val="Arial"/>
      <family val="2"/>
    </font>
    <font>
      <b/>
      <sz val="11"/>
      <color theme="9" tint="-0.249977111117893"/>
      <name val="Arial"/>
      <family val="2"/>
    </font>
    <font>
      <b/>
      <sz val="8"/>
      <color rgb="FF0066FF"/>
      <name val="Arial"/>
      <family val="2"/>
    </font>
  </fonts>
  <fills count="19">
    <fill>
      <patternFill patternType="none"/>
    </fill>
    <fill>
      <patternFill patternType="gray125"/>
    </fill>
    <fill>
      <patternFill patternType="darkTrellis"/>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darkTrellis">
        <bgColor theme="0"/>
      </patternFill>
    </fill>
    <fill>
      <patternFill patternType="solid">
        <fgColor rgb="FFFFFF00"/>
        <bgColor indexed="64"/>
      </patternFill>
    </fill>
    <fill>
      <patternFill patternType="solid">
        <fgColor theme="0" tint="-0.249977111117893"/>
        <bgColor indexed="64"/>
      </patternFill>
    </fill>
    <fill>
      <patternFill patternType="darkTrellis">
        <bgColor auto="1"/>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5" tint="0.39997558519241921"/>
        <bgColor indexed="64"/>
      </patternFill>
    </fill>
    <fill>
      <patternFill patternType="mediumGray"/>
    </fill>
    <fill>
      <patternFill patternType="darkTrellis">
        <bgColor theme="0" tint="-0.249977111117893"/>
      </patternFill>
    </fill>
    <fill>
      <patternFill patternType="solid">
        <fgColor rgb="FFF5E4E3"/>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0" fontId="10" fillId="0" borderId="0"/>
    <xf numFmtId="9" fontId="1" fillId="0" borderId="0" applyFont="0" applyFill="0" applyBorder="0" applyAlignment="0" applyProtection="0"/>
    <xf numFmtId="0" fontId="1" fillId="0" borderId="0"/>
    <xf numFmtId="0" fontId="1" fillId="0" borderId="0"/>
    <xf numFmtId="43" fontId="21" fillId="0" borderId="0" applyFont="0" applyFill="0" applyBorder="0" applyAlignment="0" applyProtection="0"/>
  </cellStyleXfs>
  <cellXfs count="624">
    <xf numFmtId="0" fontId="0" fillId="0" borderId="0" xfId="0"/>
    <xf numFmtId="0" fontId="0" fillId="0" borderId="0" xfId="0" applyProtection="1"/>
    <xf numFmtId="0" fontId="5" fillId="0" borderId="0" xfId="0" applyFont="1" applyProtection="1"/>
    <xf numFmtId="0" fontId="8" fillId="0" borderId="0" xfId="0" applyFont="1" applyProtection="1"/>
    <xf numFmtId="0" fontId="0" fillId="0" borderId="0" xfId="0" applyBorder="1" applyProtection="1"/>
    <xf numFmtId="0" fontId="7" fillId="0" borderId="0" xfId="0" applyFont="1" applyProtection="1"/>
    <xf numFmtId="0" fontId="9" fillId="0" borderId="0" xfId="0" applyFont="1" applyProtection="1"/>
    <xf numFmtId="0" fontId="3" fillId="0" borderId="0" xfId="0" applyFont="1" applyBorder="1" applyAlignment="1" applyProtection="1"/>
    <xf numFmtId="0" fontId="2" fillId="0" borderId="0" xfId="0" applyFont="1" applyBorder="1" applyProtection="1"/>
    <xf numFmtId="0" fontId="10" fillId="0" borderId="0" xfId="0" applyFont="1" applyProtection="1"/>
    <xf numFmtId="0" fontId="8" fillId="0" borderId="0" xfId="0" applyFont="1" applyBorder="1" applyProtection="1"/>
    <xf numFmtId="0" fontId="5" fillId="0" borderId="0" xfId="0" applyFont="1" applyBorder="1" applyProtection="1"/>
    <xf numFmtId="0" fontId="4" fillId="0" borderId="0" xfId="0" applyFont="1" applyBorder="1" applyAlignment="1" applyProtection="1"/>
    <xf numFmtId="0" fontId="13" fillId="0" borderId="0" xfId="0" applyFont="1" applyProtection="1"/>
    <xf numFmtId="0" fontId="1" fillId="0" borderId="0" xfId="0" applyFont="1" applyProtection="1"/>
    <xf numFmtId="0" fontId="8" fillId="0" borderId="0" xfId="4" applyFont="1" applyProtection="1"/>
    <xf numFmtId="0" fontId="1" fillId="0" borderId="0" xfId="4" applyFont="1" applyProtection="1"/>
    <xf numFmtId="0" fontId="1" fillId="0" borderId="0" xfId="4" applyFont="1" applyBorder="1" applyProtection="1"/>
    <xf numFmtId="0" fontId="13" fillId="0" borderId="0" xfId="5" applyFont="1" applyProtection="1"/>
    <xf numFmtId="0" fontId="13" fillId="0" borderId="0" xfId="4" applyFont="1" applyProtection="1"/>
    <xf numFmtId="0" fontId="7" fillId="0" borderId="0" xfId="0" applyFont="1" applyAlignment="1" applyProtection="1">
      <alignment vertical="top" wrapText="1"/>
    </xf>
    <xf numFmtId="0" fontId="7" fillId="0" borderId="0" xfId="0" applyFont="1" applyBorder="1" applyProtection="1"/>
    <xf numFmtId="165" fontId="7" fillId="0" borderId="0" xfId="1" applyNumberFormat="1" applyFont="1" applyBorder="1" applyAlignment="1" applyProtection="1">
      <alignment horizontal="right"/>
    </xf>
    <xf numFmtId="0" fontId="4" fillId="0" borderId="0" xfId="0" applyFont="1" applyBorder="1" applyAlignment="1" applyProtection="1">
      <protection locked="0"/>
    </xf>
    <xf numFmtId="0" fontId="8" fillId="0" borderId="0" xfId="0" applyFont="1" applyBorder="1" applyAlignment="1" applyProtection="1">
      <alignment vertical="center"/>
    </xf>
    <xf numFmtId="0" fontId="8" fillId="0" borderId="0" xfId="0" applyFont="1" applyBorder="1" applyAlignment="1" applyProtection="1">
      <alignment vertical="top" wrapText="1"/>
    </xf>
    <xf numFmtId="0" fontId="1" fillId="0" borderId="0" xfId="0" applyFont="1" applyBorder="1" applyProtection="1"/>
    <xf numFmtId="0" fontId="8"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vertical="center"/>
    </xf>
    <xf numFmtId="0" fontId="1" fillId="0" borderId="0" xfId="0" applyFont="1" applyFill="1" applyBorder="1" applyProtection="1"/>
    <xf numFmtId="0" fontId="8" fillId="0" borderId="0" xfId="0" applyFont="1" applyFill="1" applyBorder="1" applyAlignment="1" applyProtection="1">
      <alignment vertical="top" wrapText="1"/>
    </xf>
    <xf numFmtId="0" fontId="7" fillId="5" borderId="2" xfId="0" applyFont="1" applyFill="1" applyBorder="1" applyAlignment="1" applyProtection="1">
      <alignment horizontal="center" vertical="center"/>
    </xf>
    <xf numFmtId="0" fontId="7" fillId="5" borderId="2" xfId="1" applyNumberFormat="1" applyFont="1" applyFill="1" applyBorder="1" applyAlignment="1" applyProtection="1">
      <alignment horizontal="center" vertical="center"/>
    </xf>
    <xf numFmtId="167" fontId="1" fillId="0" borderId="0" xfId="0" applyNumberFormat="1" applyFont="1" applyProtection="1"/>
    <xf numFmtId="167" fontId="13" fillId="0" borderId="0" xfId="0" applyNumberFormat="1" applyFont="1" applyProtection="1"/>
    <xf numFmtId="167" fontId="13" fillId="0" borderId="0" xfId="5" applyNumberFormat="1" applyFont="1" applyProtection="1"/>
    <xf numFmtId="167" fontId="1" fillId="0" borderId="0" xfId="4" applyNumberFormat="1" applyFont="1" applyProtection="1"/>
    <xf numFmtId="0" fontId="24" fillId="0" borderId="0" xfId="0" applyFont="1" applyProtection="1"/>
    <xf numFmtId="0" fontId="22" fillId="0" borderId="0" xfId="0" applyFont="1" applyAlignment="1" applyProtection="1">
      <alignment wrapText="1"/>
    </xf>
    <xf numFmtId="0" fontId="22" fillId="0" borderId="0" xfId="0" applyFont="1" applyProtection="1"/>
    <xf numFmtId="0" fontId="25" fillId="0" borderId="0" xfId="0" applyFont="1" applyProtection="1"/>
    <xf numFmtId="0" fontId="25" fillId="0" borderId="0" xfId="0" applyFont="1" applyAlignment="1" applyProtection="1">
      <alignment vertical="top" wrapText="1"/>
    </xf>
    <xf numFmtId="0" fontId="7" fillId="0" borderId="0" xfId="4" applyFont="1" applyAlignment="1" applyProtection="1">
      <alignment vertical="top" wrapText="1"/>
    </xf>
    <xf numFmtId="0" fontId="7" fillId="0" borderId="0" xfId="4" applyFont="1" applyProtection="1"/>
    <xf numFmtId="167" fontId="1" fillId="0" borderId="0" xfId="4" applyNumberFormat="1" applyFont="1" applyFill="1" applyProtection="1"/>
    <xf numFmtId="44" fontId="8" fillId="0" borderId="0" xfId="1" applyFont="1" applyFill="1" applyBorder="1" applyAlignment="1" applyProtection="1">
      <alignment horizontal="center"/>
    </xf>
    <xf numFmtId="165" fontId="8" fillId="0" borderId="0" xfId="1" applyNumberFormat="1" applyFont="1" applyFill="1" applyBorder="1" applyAlignment="1" applyProtection="1">
      <alignment horizontal="center"/>
    </xf>
    <xf numFmtId="0" fontId="1" fillId="0" borderId="0" xfId="0" applyFont="1" applyFill="1" applyProtection="1"/>
    <xf numFmtId="0" fontId="7" fillId="0" borderId="6" xfId="0" applyFont="1" applyBorder="1" applyProtection="1"/>
    <xf numFmtId="0" fontId="16" fillId="0" borderId="0" xfId="0" applyFont="1" applyBorder="1" applyAlignment="1" applyProtection="1"/>
    <xf numFmtId="0" fontId="7" fillId="2" borderId="0" xfId="0" applyFont="1" applyFill="1" applyProtection="1"/>
    <xf numFmtId="0" fontId="15" fillId="0" borderId="0" xfId="0" applyFont="1" applyProtection="1"/>
    <xf numFmtId="0" fontId="14" fillId="0" borderId="0" xfId="0" applyFont="1" applyProtection="1"/>
    <xf numFmtId="167" fontId="29" fillId="0" borderId="0" xfId="0" applyNumberFormat="1" applyFont="1" applyProtection="1"/>
    <xf numFmtId="167" fontId="24" fillId="0" borderId="0" xfId="0" applyNumberFormat="1" applyFont="1" applyProtection="1"/>
    <xf numFmtId="0" fontId="24" fillId="0" borderId="0" xfId="0" applyFont="1" applyBorder="1" applyProtection="1"/>
    <xf numFmtId="167" fontId="26" fillId="0" borderId="0" xfId="0" applyNumberFormat="1" applyFont="1" applyProtection="1"/>
    <xf numFmtId="0" fontId="24" fillId="0" borderId="0" xfId="0" applyFont="1" applyBorder="1" applyAlignment="1" applyProtection="1"/>
    <xf numFmtId="0" fontId="24" fillId="0" borderId="0" xfId="4" applyFont="1" applyBorder="1" applyProtection="1"/>
    <xf numFmtId="0" fontId="24" fillId="0" borderId="0" xfId="4" applyFont="1" applyProtection="1"/>
    <xf numFmtId="167" fontId="26" fillId="0" borderId="0" xfId="0" applyNumberFormat="1" applyFont="1" applyBorder="1" applyAlignment="1" applyProtection="1"/>
    <xf numFmtId="167" fontId="24" fillId="0" borderId="0" xfId="4" applyNumberFormat="1" applyFont="1" applyProtection="1"/>
    <xf numFmtId="0" fontId="29" fillId="0" borderId="0" xfId="0" applyFont="1" applyProtection="1"/>
    <xf numFmtId="0" fontId="26" fillId="0" borderId="0" xfId="0" applyFont="1" applyProtection="1"/>
    <xf numFmtId="167" fontId="24" fillId="0" borderId="0" xfId="0" applyNumberFormat="1" applyFont="1" applyBorder="1" applyProtection="1"/>
    <xf numFmtId="0" fontId="26" fillId="0" borderId="0" xfId="4" applyFont="1" applyProtection="1"/>
    <xf numFmtId="0" fontId="13" fillId="0" borderId="0" xfId="4" applyFont="1" applyFill="1" applyProtection="1"/>
    <xf numFmtId="0" fontId="14" fillId="0" borderId="0" xfId="4" applyFont="1" applyFill="1" applyProtection="1"/>
    <xf numFmtId="0" fontId="13" fillId="0" borderId="0" xfId="4" applyFont="1" applyFill="1" applyBorder="1" applyProtection="1"/>
    <xf numFmtId="0" fontId="7" fillId="14" borderId="2" xfId="0" applyFont="1" applyFill="1" applyBorder="1" applyAlignment="1" applyProtection="1">
      <alignment wrapText="1"/>
    </xf>
    <xf numFmtId="0" fontId="32" fillId="0" borderId="0" xfId="0" applyFont="1" applyProtection="1"/>
    <xf numFmtId="0" fontId="0" fillId="0" borderId="0" xfId="0" applyAlignment="1" applyProtection="1"/>
    <xf numFmtId="0" fontId="13" fillId="0" borderId="0" xfId="0" applyFont="1" applyAlignment="1" applyProtection="1"/>
    <xf numFmtId="0" fontId="20" fillId="17" borderId="5" xfId="0" applyFont="1" applyFill="1" applyBorder="1" applyAlignment="1" applyProtection="1">
      <alignment horizontal="right" wrapText="1"/>
    </xf>
    <xf numFmtId="0" fontId="8" fillId="0" borderId="0" xfId="2" applyFont="1" applyBorder="1" applyAlignment="1" applyProtection="1">
      <alignment vertical="top" wrapText="1"/>
    </xf>
    <xf numFmtId="0" fontId="1" fillId="0" borderId="0" xfId="2" applyFont="1" applyProtection="1"/>
    <xf numFmtId="0" fontId="30" fillId="0" borderId="0" xfId="0" applyFont="1" applyFill="1" applyAlignment="1">
      <alignment vertical="center"/>
    </xf>
    <xf numFmtId="165" fontId="1" fillId="16" borderId="29" xfId="1" applyNumberFormat="1" applyFont="1" applyFill="1" applyBorder="1" applyAlignment="1" applyProtection="1">
      <alignment horizontal="center" vertical="center" wrapText="1"/>
    </xf>
    <xf numFmtId="165" fontId="1" fillId="16" borderId="0" xfId="1" applyNumberFormat="1" applyFont="1" applyFill="1" applyBorder="1" applyAlignment="1" applyProtection="1">
      <alignment horizontal="center" vertical="center" wrapText="1"/>
    </xf>
    <xf numFmtId="165" fontId="1" fillId="16" borderId="30" xfId="1" applyNumberFormat="1" applyFont="1" applyFill="1" applyBorder="1" applyAlignment="1" applyProtection="1">
      <alignment horizontal="center" vertical="center" wrapText="1"/>
    </xf>
    <xf numFmtId="0" fontId="8" fillId="0" borderId="0" xfId="0" applyFont="1" applyBorder="1" applyAlignment="1" applyProtection="1"/>
    <xf numFmtId="0" fontId="4" fillId="0" borderId="0" xfId="0" applyFont="1" applyFill="1" applyBorder="1" applyAlignment="1" applyProtection="1"/>
    <xf numFmtId="167" fontId="13" fillId="0" borderId="0" xfId="4" applyNumberFormat="1" applyFont="1" applyProtection="1"/>
    <xf numFmtId="167" fontId="30" fillId="0" borderId="0" xfId="0" applyNumberFormat="1" applyFont="1" applyFill="1" applyAlignment="1">
      <alignment vertical="center"/>
    </xf>
    <xf numFmtId="0" fontId="25" fillId="0" borderId="0" xfId="0" applyFont="1" applyAlignment="1" applyProtection="1"/>
    <xf numFmtId="0" fontId="33" fillId="0" borderId="5" xfId="0" applyFont="1" applyBorder="1" applyAlignment="1" applyProtection="1">
      <alignment horizontal="left" wrapText="1"/>
      <protection locked="0"/>
    </xf>
    <xf numFmtId="0" fontId="33" fillId="0" borderId="7" xfId="0" applyFont="1" applyBorder="1" applyAlignment="1" applyProtection="1">
      <alignment horizontal="left" wrapText="1"/>
      <protection locked="0"/>
    </xf>
    <xf numFmtId="0" fontId="7" fillId="0" borderId="2" xfId="0" applyFont="1" applyFill="1" applyBorder="1" applyAlignment="1" applyProtection="1">
      <alignment horizontal="center" vertical="center" wrapText="1"/>
    </xf>
    <xf numFmtId="0" fontId="0" fillId="0" borderId="0" xfId="0" applyAlignment="1" applyProtection="1">
      <alignment vertical="center"/>
    </xf>
    <xf numFmtId="0" fontId="19" fillId="0" borderId="0" xfId="0" applyFont="1" applyAlignment="1" applyProtection="1">
      <alignment horizontal="center"/>
    </xf>
    <xf numFmtId="165" fontId="8" fillId="13" borderId="52" xfId="1" applyNumberFormat="1" applyFont="1" applyFill="1" applyBorder="1" applyAlignment="1" applyProtection="1">
      <alignment horizontal="center"/>
    </xf>
    <xf numFmtId="165" fontId="8" fillId="13" borderId="38" xfId="1" applyNumberFormat="1" applyFont="1" applyFill="1" applyBorder="1" applyAlignment="1" applyProtection="1">
      <alignment horizontal="center"/>
    </xf>
    <xf numFmtId="165" fontId="8" fillId="13" borderId="39" xfId="1" applyNumberFormat="1" applyFont="1" applyFill="1" applyBorder="1" applyAlignment="1" applyProtection="1">
      <alignment horizontal="center"/>
    </xf>
    <xf numFmtId="165" fontId="1" fillId="0" borderId="13" xfId="1" applyNumberFormat="1" applyFont="1" applyFill="1" applyBorder="1" applyAlignment="1" applyProtection="1">
      <alignment horizontal="center" vertical="center"/>
      <protection locked="0"/>
    </xf>
    <xf numFmtId="165" fontId="1" fillId="16" borderId="2" xfId="1" applyNumberFormat="1" applyFont="1" applyFill="1" applyBorder="1" applyAlignment="1" applyProtection="1">
      <alignment horizontal="center" vertical="center" wrapText="1"/>
    </xf>
    <xf numFmtId="165" fontId="8" fillId="0" borderId="2" xfId="0" applyNumberFormat="1" applyFont="1" applyFill="1" applyBorder="1" applyAlignment="1" applyProtection="1">
      <alignment horizontal="center"/>
    </xf>
    <xf numFmtId="165" fontId="8" fillId="0" borderId="11" xfId="0" applyNumberFormat="1" applyFont="1" applyFill="1" applyBorder="1" applyAlignment="1" applyProtection="1">
      <alignment horizontal="center"/>
    </xf>
    <xf numFmtId="165" fontId="1" fillId="0" borderId="2" xfId="1"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center"/>
      <protection locked="0"/>
    </xf>
    <xf numFmtId="0" fontId="20" fillId="0" borderId="35" xfId="1" applyNumberFormat="1" applyFont="1" applyFill="1" applyBorder="1" applyAlignment="1" applyProtection="1">
      <alignment horizontal="center" vertical="center" wrapText="1"/>
    </xf>
    <xf numFmtId="0" fontId="20" fillId="0" borderId="13" xfId="1" applyNumberFormat="1" applyFont="1" applyFill="1" applyBorder="1" applyAlignment="1" applyProtection="1">
      <alignment horizontal="center" vertical="center" wrapText="1"/>
    </xf>
    <xf numFmtId="165" fontId="1" fillId="16" borderId="13" xfId="1" applyNumberFormat="1" applyFont="1" applyFill="1" applyBorder="1" applyAlignment="1" applyProtection="1">
      <alignment horizontal="center" vertical="center" wrapText="1"/>
    </xf>
    <xf numFmtId="165" fontId="1" fillId="16" borderId="13" xfId="1" applyNumberFormat="1" applyFont="1" applyFill="1" applyBorder="1" applyAlignment="1" applyProtection="1">
      <alignment horizontal="center" vertical="center"/>
    </xf>
    <xf numFmtId="165" fontId="8" fillId="0" borderId="13" xfId="2" applyNumberFormat="1" applyFont="1" applyFill="1" applyBorder="1" applyAlignment="1" applyProtection="1">
      <alignment horizontal="center"/>
    </xf>
    <xf numFmtId="165" fontId="8" fillId="0" borderId="45" xfId="2" applyNumberFormat="1" applyFont="1" applyFill="1" applyBorder="1" applyAlignment="1" applyProtection="1">
      <alignment horizontal="center"/>
    </xf>
    <xf numFmtId="165" fontId="1" fillId="0" borderId="53" xfId="1" applyNumberFormat="1" applyFont="1" applyFill="1" applyBorder="1" applyAlignment="1" applyProtection="1">
      <alignment horizontal="center" vertical="center" wrapText="1"/>
      <protection locked="0"/>
    </xf>
    <xf numFmtId="165" fontId="1" fillId="0" borderId="40" xfId="1" applyNumberFormat="1" applyFont="1" applyFill="1" applyBorder="1" applyAlignment="1" applyProtection="1">
      <alignment horizontal="center" vertical="center" wrapText="1"/>
      <protection locked="0"/>
    </xf>
    <xf numFmtId="165" fontId="1" fillId="0" borderId="54" xfId="1" applyNumberFormat="1" applyFont="1" applyFill="1" applyBorder="1" applyAlignment="1" applyProtection="1">
      <alignment horizontal="center" vertical="center" wrapText="1"/>
      <protection locked="0"/>
    </xf>
    <xf numFmtId="0" fontId="1" fillId="0" borderId="53" xfId="2" applyFont="1" applyFill="1" applyBorder="1" applyAlignment="1" applyProtection="1">
      <alignment horizontal="center"/>
      <protection locked="0"/>
    </xf>
    <xf numFmtId="0" fontId="1" fillId="0" borderId="40" xfId="2" applyFont="1" applyFill="1" applyBorder="1" applyAlignment="1" applyProtection="1">
      <alignment horizontal="center"/>
      <protection locked="0"/>
    </xf>
    <xf numFmtId="0" fontId="1" fillId="0" borderId="54" xfId="2" applyFont="1" applyFill="1" applyBorder="1" applyAlignment="1" applyProtection="1">
      <alignment horizontal="center"/>
      <protection locked="0"/>
    </xf>
    <xf numFmtId="0" fontId="8" fillId="0" borderId="35" xfId="1" applyNumberFormat="1" applyFont="1" applyFill="1" applyBorder="1" applyAlignment="1" applyProtection="1">
      <alignment horizontal="center" vertical="center"/>
    </xf>
    <xf numFmtId="0" fontId="8" fillId="0" borderId="13" xfId="1" applyNumberFormat="1" applyFont="1" applyFill="1" applyBorder="1" applyAlignment="1" applyProtection="1">
      <alignment horizontal="center" vertical="center"/>
    </xf>
    <xf numFmtId="165" fontId="1" fillId="0" borderId="13" xfId="1" applyNumberFormat="1" applyFont="1" applyFill="1" applyBorder="1" applyAlignment="1" applyProtection="1">
      <alignment horizontal="center" vertical="center" wrapText="1"/>
      <protection locked="0"/>
    </xf>
    <xf numFmtId="0" fontId="8" fillId="0" borderId="10"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165" fontId="1" fillId="0" borderId="2" xfId="1" applyNumberFormat="1" applyFont="1" applyFill="1" applyBorder="1" applyAlignment="1" applyProtection="1">
      <alignment horizontal="center" vertical="center"/>
      <protection locked="0"/>
    </xf>
    <xf numFmtId="0" fontId="8" fillId="12" borderId="3" xfId="0" applyFont="1" applyFill="1" applyBorder="1" applyAlignment="1" applyProtection="1">
      <alignment horizontal="center" vertical="top" wrapText="1"/>
    </xf>
    <xf numFmtId="0" fontId="8" fillId="12" borderId="5" xfId="0" applyFont="1" applyFill="1" applyBorder="1" applyAlignment="1" applyProtection="1">
      <alignment horizontal="center" vertical="top" wrapText="1"/>
    </xf>
    <xf numFmtId="0" fontId="8" fillId="12" borderId="7" xfId="0" applyFont="1" applyFill="1" applyBorder="1" applyAlignment="1" applyProtection="1">
      <alignment horizontal="center" vertical="top" wrapText="1"/>
    </xf>
    <xf numFmtId="0" fontId="28" fillId="0" borderId="0" xfId="0" applyFont="1" applyFill="1" applyAlignment="1" applyProtection="1">
      <alignment horizontal="left" wrapText="1"/>
    </xf>
    <xf numFmtId="0" fontId="28" fillId="0" borderId="0" xfId="0" applyFont="1" applyAlignment="1" applyProtection="1">
      <alignment horizontal="left" wrapText="1"/>
    </xf>
    <xf numFmtId="165" fontId="8" fillId="13" borderId="37" xfId="1" applyNumberFormat="1" applyFont="1" applyFill="1" applyBorder="1" applyAlignment="1" applyProtection="1">
      <alignment horizontal="center"/>
    </xf>
    <xf numFmtId="165" fontId="8" fillId="13" borderId="55" xfId="1" applyNumberFormat="1" applyFont="1" applyFill="1" applyBorder="1" applyAlignment="1" applyProtection="1">
      <alignment horizontal="center"/>
    </xf>
    <xf numFmtId="44" fontId="8" fillId="13" borderId="41" xfId="1" applyFont="1" applyFill="1" applyBorder="1" applyAlignment="1" applyProtection="1">
      <alignment horizontal="center"/>
    </xf>
    <xf numFmtId="44" fontId="8" fillId="13" borderId="38" xfId="1" applyFont="1" applyFill="1" applyBorder="1" applyAlignment="1" applyProtection="1">
      <alignment horizontal="center"/>
    </xf>
    <xf numFmtId="44" fontId="8" fillId="13" borderId="39" xfId="1" applyFont="1" applyFill="1" applyBorder="1" applyAlignment="1" applyProtection="1">
      <alignment horizontal="center"/>
    </xf>
    <xf numFmtId="0" fontId="31" fillId="0" borderId="0" xfId="0" applyFont="1" applyAlignment="1" applyProtection="1">
      <alignment horizontal="left" wrapText="1"/>
    </xf>
    <xf numFmtId="165" fontId="8" fillId="0" borderId="13" xfId="0" applyNumberFormat="1" applyFont="1" applyFill="1" applyBorder="1" applyAlignment="1" applyProtection="1">
      <alignment horizontal="center"/>
    </xf>
    <xf numFmtId="165" fontId="8" fillId="0" borderId="45" xfId="0" applyNumberFormat="1" applyFont="1" applyFill="1" applyBorder="1" applyAlignment="1" applyProtection="1">
      <alignment horizontal="center"/>
    </xf>
    <xf numFmtId="0" fontId="1" fillId="0" borderId="13" xfId="0" applyFont="1" applyBorder="1" applyAlignment="1" applyProtection="1">
      <alignment horizontal="center"/>
      <protection locked="0"/>
    </xf>
    <xf numFmtId="0" fontId="1" fillId="16" borderId="2" xfId="0" applyFont="1" applyFill="1" applyBorder="1" applyAlignment="1" applyProtection="1">
      <alignment horizontal="center"/>
    </xf>
    <xf numFmtId="0" fontId="19" fillId="0" borderId="0" xfId="0" applyFont="1" applyAlignment="1" applyProtection="1">
      <alignment horizontal="center" wrapText="1"/>
    </xf>
    <xf numFmtId="0" fontId="4" fillId="0" borderId="1" xfId="0" applyFont="1" applyBorder="1" applyAlignment="1" applyProtection="1">
      <alignment horizontal="center"/>
      <protection locked="0"/>
    </xf>
    <xf numFmtId="0" fontId="8" fillId="0" borderId="0" xfId="0" applyFont="1" applyAlignment="1" applyProtection="1">
      <alignment horizontal="center" vertical="top"/>
    </xf>
    <xf numFmtId="0" fontId="8" fillId="0" borderId="6" xfId="0" applyFont="1" applyBorder="1" applyAlignment="1" applyProtection="1">
      <alignment horizontal="center" vertical="top"/>
    </xf>
    <xf numFmtId="0" fontId="8" fillId="0" borderId="0" xfId="0" applyFont="1" applyAlignment="1" applyProtection="1">
      <alignment horizontal="center"/>
    </xf>
    <xf numFmtId="0" fontId="8" fillId="0" borderId="1" xfId="0" applyFont="1" applyBorder="1" applyAlignment="1" applyProtection="1">
      <alignment horizontal="left"/>
    </xf>
    <xf numFmtId="0" fontId="11" fillId="0" borderId="5" xfId="0" applyFont="1" applyBorder="1" applyAlignment="1" applyProtection="1">
      <alignment horizontal="left"/>
    </xf>
    <xf numFmtId="0" fontId="4" fillId="0" borderId="5" xfId="4" applyFont="1" applyBorder="1" applyAlignment="1" applyProtection="1">
      <alignment horizontal="left"/>
      <protection locked="0"/>
    </xf>
    <xf numFmtId="0" fontId="4" fillId="0" borderId="1" xfId="4" applyFont="1" applyBorder="1" applyAlignment="1" applyProtection="1">
      <alignment horizontal="left"/>
      <protection locked="0"/>
    </xf>
    <xf numFmtId="0" fontId="4" fillId="0" borderId="5" xfId="0" applyFont="1" applyBorder="1" applyAlignment="1" applyProtection="1">
      <alignment horizontal="left"/>
      <protection locked="0"/>
    </xf>
    <xf numFmtId="0" fontId="8" fillId="0" borderId="0" xfId="4" applyFont="1" applyAlignment="1" applyProtection="1">
      <alignment horizontal="left"/>
    </xf>
    <xf numFmtId="0" fontId="4" fillId="0" borderId="5" xfId="0" applyFont="1" applyBorder="1" applyAlignment="1" applyProtection="1">
      <alignment horizontal="center"/>
    </xf>
    <xf numFmtId="0" fontId="8" fillId="0" borderId="0" xfId="0" applyFont="1" applyBorder="1" applyAlignment="1" applyProtection="1">
      <alignment horizontal="center" vertical="top"/>
    </xf>
    <xf numFmtId="0" fontId="4" fillId="0" borderId="1" xfId="0" applyFont="1" applyBorder="1" applyAlignment="1" applyProtection="1">
      <alignment horizontal="left"/>
    </xf>
    <xf numFmtId="0" fontId="8" fillId="0" borderId="0" xfId="0" applyFont="1" applyBorder="1" applyAlignment="1" applyProtection="1">
      <alignment horizontal="left"/>
    </xf>
    <xf numFmtId="0" fontId="42" fillId="0" borderId="0" xfId="0" applyFont="1" applyAlignment="1" applyProtection="1">
      <alignment horizontal="center" wrapText="1"/>
    </xf>
    <xf numFmtId="0" fontId="18" fillId="0" borderId="1" xfId="0" applyFont="1" applyBorder="1" applyAlignment="1" applyProtection="1">
      <alignment horizontal="center" wrapText="1"/>
      <protection locked="0"/>
    </xf>
    <xf numFmtId="164" fontId="4" fillId="0" borderId="1" xfId="0" applyNumberFormat="1" applyFont="1" applyBorder="1" applyAlignment="1" applyProtection="1">
      <alignment horizontal="center"/>
      <protection locked="0"/>
    </xf>
    <xf numFmtId="0" fontId="8" fillId="0" borderId="36" xfId="0" applyFont="1" applyBorder="1" applyAlignment="1" applyProtection="1">
      <alignment horizontal="center" vertical="center"/>
    </xf>
    <xf numFmtId="0" fontId="8" fillId="12" borderId="3" xfId="0" applyFont="1" applyFill="1" applyBorder="1" applyAlignment="1" applyProtection="1">
      <alignment horizontal="center" vertical="top"/>
    </xf>
    <xf numFmtId="0" fontId="8" fillId="12" borderId="5" xfId="0" applyFont="1" applyFill="1" applyBorder="1" applyAlignment="1" applyProtection="1">
      <alignment horizontal="center" vertical="top"/>
    </xf>
    <xf numFmtId="0" fontId="8" fillId="12" borderId="7" xfId="0" applyFont="1" applyFill="1" applyBorder="1" applyAlignment="1" applyProtection="1">
      <alignment horizontal="center" vertical="top"/>
    </xf>
    <xf numFmtId="0" fontId="8" fillId="12" borderId="42" xfId="0" applyFont="1" applyFill="1" applyBorder="1" applyAlignment="1" applyProtection="1">
      <alignment horizontal="center" vertical="top" wrapText="1"/>
    </xf>
    <xf numFmtId="0" fontId="8" fillId="12" borderId="44" xfId="0" applyFont="1" applyFill="1" applyBorder="1" applyAlignment="1" applyProtection="1">
      <alignment horizontal="center" vertical="top" wrapText="1"/>
    </xf>
    <xf numFmtId="0" fontId="8" fillId="12" borderId="20" xfId="0" applyFont="1" applyFill="1" applyBorder="1" applyAlignment="1" applyProtection="1">
      <alignment horizontal="center" vertical="top" wrapText="1"/>
    </xf>
    <xf numFmtId="0" fontId="8" fillId="12" borderId="43" xfId="0" applyFont="1" applyFill="1" applyBorder="1" applyAlignment="1" applyProtection="1">
      <alignment horizontal="center" vertical="top" wrapText="1"/>
    </xf>
    <xf numFmtId="0" fontId="8" fillId="12" borderId="8" xfId="0" applyFont="1" applyFill="1" applyBorder="1" applyAlignment="1" applyProtection="1">
      <alignment horizontal="center" vertical="top" wrapText="1"/>
    </xf>
    <xf numFmtId="0" fontId="8" fillId="12" borderId="9" xfId="0" applyFont="1" applyFill="1" applyBorder="1" applyAlignment="1" applyProtection="1">
      <alignment horizontal="center" vertical="top" wrapText="1"/>
    </xf>
    <xf numFmtId="0" fontId="8" fillId="12" borderId="10" xfId="0" applyFont="1" applyFill="1" applyBorder="1" applyAlignment="1" applyProtection="1">
      <alignment horizontal="center" vertical="top" wrapText="1"/>
    </xf>
    <xf numFmtId="0" fontId="8" fillId="12" borderId="2" xfId="0" applyFont="1" applyFill="1" applyBorder="1" applyAlignment="1" applyProtection="1">
      <alignment horizontal="center" vertical="top" wrapText="1"/>
    </xf>
    <xf numFmtId="0" fontId="8" fillId="12" borderId="51" xfId="0" applyFont="1" applyFill="1" applyBorder="1" applyAlignment="1" applyProtection="1">
      <alignment horizontal="center" vertical="top" wrapText="1"/>
    </xf>
    <xf numFmtId="0" fontId="8" fillId="12" borderId="16" xfId="0" applyFont="1" applyFill="1" applyBorder="1" applyAlignment="1" applyProtection="1">
      <alignment horizontal="center" vertical="top" wrapText="1"/>
    </xf>
    <xf numFmtId="0" fontId="8" fillId="12" borderId="6" xfId="0" applyFont="1" applyFill="1" applyBorder="1" applyAlignment="1" applyProtection="1">
      <alignment horizontal="center" vertical="top" wrapText="1"/>
    </xf>
    <xf numFmtId="0" fontId="8" fillId="12" borderId="17" xfId="0" applyFont="1" applyFill="1" applyBorder="1" applyAlignment="1" applyProtection="1">
      <alignment horizontal="center" vertical="top" wrapText="1"/>
    </xf>
    <xf numFmtId="0" fontId="8" fillId="12" borderId="14" xfId="0" applyFont="1" applyFill="1" applyBorder="1" applyAlignment="1" applyProtection="1">
      <alignment horizontal="center" vertical="top" wrapText="1"/>
    </xf>
    <xf numFmtId="0" fontId="8" fillId="12" borderId="1" xfId="0" applyFont="1" applyFill="1" applyBorder="1" applyAlignment="1" applyProtection="1">
      <alignment horizontal="center" vertical="top" wrapText="1"/>
    </xf>
    <xf numFmtId="0" fontId="8" fillId="12" borderId="15" xfId="0" applyFont="1" applyFill="1" applyBorder="1" applyAlignment="1" applyProtection="1">
      <alignment horizontal="center" vertical="top" wrapText="1"/>
    </xf>
    <xf numFmtId="0" fontId="8" fillId="15" borderId="3" xfId="4" applyFont="1" applyFill="1" applyBorder="1" applyAlignment="1" applyProtection="1">
      <alignment horizontal="center" vertical="center"/>
    </xf>
    <xf numFmtId="0" fontId="8" fillId="15" borderId="5" xfId="4" applyFont="1" applyFill="1" applyBorder="1" applyAlignment="1" applyProtection="1">
      <alignment horizontal="center" vertical="center"/>
    </xf>
    <xf numFmtId="0" fontId="8" fillId="15" borderId="7" xfId="4" applyFont="1" applyFill="1" applyBorder="1" applyAlignment="1" applyProtection="1">
      <alignment horizontal="center" vertical="center"/>
    </xf>
    <xf numFmtId="0" fontId="6" fillId="18" borderId="3" xfId="4" applyFont="1" applyFill="1" applyBorder="1" applyAlignment="1" applyProtection="1">
      <alignment horizontal="left" vertical="center" wrapText="1"/>
    </xf>
    <xf numFmtId="0" fontId="6" fillId="18" borderId="5" xfId="4" applyFont="1" applyFill="1" applyBorder="1" applyAlignment="1" applyProtection="1">
      <alignment horizontal="left" vertical="center" wrapText="1"/>
    </xf>
    <xf numFmtId="0" fontId="6" fillId="18" borderId="7" xfId="4" applyFont="1" applyFill="1" applyBorder="1" applyAlignment="1" applyProtection="1">
      <alignment horizontal="left" vertical="center" wrapText="1"/>
    </xf>
    <xf numFmtId="0" fontId="6" fillId="18" borderId="3" xfId="4" applyFont="1" applyFill="1" applyBorder="1" applyAlignment="1" applyProtection="1">
      <alignment horizontal="left" vertical="center"/>
    </xf>
    <xf numFmtId="0" fontId="6" fillId="18" borderId="5" xfId="4" applyFont="1" applyFill="1" applyBorder="1" applyAlignment="1" applyProtection="1">
      <alignment horizontal="left" vertical="center"/>
    </xf>
    <xf numFmtId="0" fontId="6" fillId="18" borderId="7" xfId="4" applyFont="1" applyFill="1" applyBorder="1" applyAlignment="1" applyProtection="1">
      <alignment horizontal="left" vertical="center"/>
    </xf>
    <xf numFmtId="0" fontId="6" fillId="18" borderId="3" xfId="4" applyFont="1" applyFill="1" applyBorder="1" applyAlignment="1" applyProtection="1">
      <alignment horizontal="center" vertical="center"/>
    </xf>
    <xf numFmtId="0" fontId="6" fillId="18" borderId="5" xfId="4" applyFont="1" applyFill="1" applyBorder="1" applyAlignment="1" applyProtection="1">
      <alignment horizontal="center" vertical="center"/>
    </xf>
    <xf numFmtId="0" fontId="6" fillId="18" borderId="7" xfId="4" applyFont="1" applyFill="1" applyBorder="1" applyAlignment="1" applyProtection="1">
      <alignment horizontal="center" vertical="center"/>
    </xf>
    <xf numFmtId="14" fontId="6" fillId="18" borderId="3" xfId="4" applyNumberFormat="1" applyFont="1" applyFill="1" applyBorder="1" applyAlignment="1" applyProtection="1">
      <alignment horizontal="left" vertical="center"/>
    </xf>
    <xf numFmtId="0" fontId="27" fillId="0" borderId="0" xfId="0" applyFont="1" applyAlignment="1" applyProtection="1">
      <alignment horizontal="left" wrapText="1"/>
    </xf>
    <xf numFmtId="0" fontId="25" fillId="0" borderId="0" xfId="0" applyFont="1" applyAlignment="1" applyProtection="1">
      <alignment horizontal="left" wrapText="1"/>
    </xf>
    <xf numFmtId="0" fontId="7" fillId="0" borderId="24" xfId="0" applyFont="1" applyBorder="1" applyAlignment="1" applyProtection="1">
      <alignment horizontal="center" vertical="top" wrapText="1"/>
    </xf>
    <xf numFmtId="0" fontId="7" fillId="0" borderId="25" xfId="0" applyFont="1" applyBorder="1" applyAlignment="1" applyProtection="1">
      <alignment horizontal="center" vertical="top" wrapText="1"/>
    </xf>
    <xf numFmtId="0" fontId="7" fillId="0" borderId="46" xfId="0" applyFont="1" applyBorder="1" applyAlignment="1" applyProtection="1">
      <alignment horizontal="center" vertical="top" wrapText="1"/>
    </xf>
    <xf numFmtId="0" fontId="7" fillId="0" borderId="32" xfId="0" applyFont="1" applyBorder="1" applyAlignment="1" applyProtection="1">
      <alignment horizontal="center" vertical="top" wrapText="1"/>
    </xf>
    <xf numFmtId="0" fontId="7" fillId="0" borderId="27" xfId="0" applyFont="1" applyBorder="1" applyAlignment="1" applyProtection="1">
      <alignment horizontal="center" vertical="top" wrapText="1"/>
    </xf>
    <xf numFmtId="0" fontId="7" fillId="0" borderId="17" xfId="0" applyFont="1" applyBorder="1" applyAlignment="1" applyProtection="1">
      <alignment horizontal="center" vertical="top" wrapText="1"/>
    </xf>
    <xf numFmtId="0" fontId="7" fillId="0" borderId="26" xfId="0" applyFont="1" applyBorder="1" applyAlignment="1" applyProtection="1">
      <alignment horizontal="center" vertical="top" wrapText="1"/>
    </xf>
    <xf numFmtId="0" fontId="7" fillId="0" borderId="15" xfId="0" applyFont="1" applyBorder="1" applyAlignment="1" applyProtection="1">
      <alignment horizontal="center" vertical="top" wrapText="1"/>
    </xf>
    <xf numFmtId="0" fontId="1" fillId="0" borderId="3" xfId="0" applyFont="1" applyBorder="1" applyAlignment="1" applyProtection="1">
      <alignment horizontal="center" vertical="top"/>
    </xf>
    <xf numFmtId="0" fontId="0" fillId="0" borderId="5" xfId="0" applyBorder="1" applyAlignment="1" applyProtection="1">
      <alignment horizontal="center" vertical="top"/>
    </xf>
    <xf numFmtId="0" fontId="0" fillId="0" borderId="20" xfId="0" applyBorder="1" applyAlignment="1" applyProtection="1">
      <alignment horizontal="center" vertical="top"/>
    </xf>
    <xf numFmtId="0" fontId="7" fillId="0" borderId="30" xfId="0" applyFont="1" applyBorder="1" applyAlignment="1" applyProtection="1">
      <alignment horizontal="center" vertical="top" wrapText="1"/>
    </xf>
    <xf numFmtId="166" fontId="35" fillId="0" borderId="21" xfId="1" applyNumberFormat="1" applyFont="1" applyFill="1" applyBorder="1" applyAlignment="1" applyProtection="1">
      <alignment horizontal="right"/>
    </xf>
    <xf numFmtId="166" fontId="35" fillId="0" borderId="7" xfId="1" applyNumberFormat="1" applyFont="1" applyFill="1" applyBorder="1" applyAlignment="1" applyProtection="1">
      <alignment horizontal="right"/>
    </xf>
    <xf numFmtId="165" fontId="20" fillId="5" borderId="21" xfId="1" applyNumberFormat="1" applyFont="1" applyFill="1" applyBorder="1" applyAlignment="1" applyProtection="1">
      <alignment horizontal="center"/>
    </xf>
    <xf numFmtId="165" fontId="20" fillId="5" borderId="20" xfId="1" applyNumberFormat="1" applyFont="1" applyFill="1" applyBorder="1" applyAlignment="1" applyProtection="1">
      <alignment horizontal="center"/>
    </xf>
    <xf numFmtId="165" fontId="5" fillId="0" borderId="2" xfId="1" applyNumberFormat="1" applyFont="1" applyFill="1" applyBorder="1" applyAlignment="1" applyProtection="1">
      <alignment horizontal="center"/>
      <protection locked="0"/>
    </xf>
    <xf numFmtId="165" fontId="5" fillId="0" borderId="3" xfId="1" applyNumberFormat="1" applyFont="1" applyFill="1" applyBorder="1" applyAlignment="1" applyProtection="1">
      <alignment horizontal="center"/>
      <protection locked="0"/>
    </xf>
    <xf numFmtId="165" fontId="5" fillId="0" borderId="2" xfId="1" applyNumberFormat="1" applyFont="1" applyBorder="1" applyAlignment="1" applyProtection="1">
      <alignment horizontal="center"/>
      <protection locked="0"/>
    </xf>
    <xf numFmtId="165" fontId="5" fillId="0" borderId="21" xfId="1" applyNumberFormat="1" applyFont="1" applyBorder="1" applyAlignment="1" applyProtection="1">
      <alignment horizontal="center"/>
      <protection locked="0"/>
    </xf>
    <xf numFmtId="165" fontId="5" fillId="0" borderId="7" xfId="1" applyNumberFormat="1" applyFont="1" applyBorder="1" applyAlignment="1" applyProtection="1">
      <alignment horizontal="center"/>
      <protection locked="0"/>
    </xf>
    <xf numFmtId="1" fontId="5" fillId="0" borderId="3" xfId="0" applyNumberFormat="1" applyFont="1" applyBorder="1" applyAlignment="1" applyProtection="1">
      <alignment horizontal="center"/>
      <protection locked="0"/>
    </xf>
    <xf numFmtId="1" fontId="5" fillId="0" borderId="20" xfId="0" applyNumberFormat="1" applyFont="1" applyBorder="1" applyAlignment="1" applyProtection="1">
      <alignment horizontal="center"/>
      <protection locked="0"/>
    </xf>
    <xf numFmtId="42" fontId="5" fillId="0" borderId="2" xfId="1" applyNumberFormat="1" applyFont="1" applyBorder="1" applyAlignment="1" applyProtection="1">
      <alignment horizontal="center"/>
      <protection locked="0"/>
    </xf>
    <xf numFmtId="9" fontId="5" fillId="0" borderId="3" xfId="3" applyNumberFormat="1" applyFont="1" applyBorder="1" applyAlignment="1" applyProtection="1">
      <alignment horizontal="center"/>
      <protection locked="0"/>
    </xf>
    <xf numFmtId="9" fontId="5" fillId="0" borderId="7" xfId="3" applyNumberFormat="1" applyFont="1" applyBorder="1" applyAlignment="1" applyProtection="1">
      <alignment horizontal="center"/>
      <protection locked="0"/>
    </xf>
    <xf numFmtId="0" fontId="33" fillId="0" borderId="3" xfId="0" applyFont="1" applyBorder="1" applyAlignment="1" applyProtection="1">
      <alignment wrapText="1"/>
      <protection locked="0"/>
    </xf>
    <xf numFmtId="0" fontId="33" fillId="0" borderId="5" xfId="0" applyFont="1" applyBorder="1" applyAlignment="1" applyProtection="1">
      <alignment wrapText="1"/>
      <protection locked="0"/>
    </xf>
    <xf numFmtId="0" fontId="33" fillId="0" borderId="7" xfId="0" applyFont="1" applyBorder="1" applyAlignment="1" applyProtection="1">
      <alignment wrapText="1"/>
      <protection locked="0"/>
    </xf>
    <xf numFmtId="0" fontId="4" fillId="0" borderId="5" xfId="0" applyFont="1" applyBorder="1" applyAlignment="1" applyProtection="1">
      <alignment horizontal="left"/>
    </xf>
    <xf numFmtId="0" fontId="8" fillId="0" borderId="6" xfId="0" applyFont="1" applyBorder="1" applyAlignment="1" applyProtection="1">
      <alignment horizontal="center"/>
    </xf>
    <xf numFmtId="166" fontId="35" fillId="0" borderId="10" xfId="1" applyNumberFormat="1" applyFont="1" applyFill="1" applyBorder="1" applyAlignment="1" applyProtection="1">
      <alignment horizontal="right"/>
    </xf>
    <xf numFmtId="166" fontId="35" fillId="0" borderId="2" xfId="1" applyNumberFormat="1" applyFont="1" applyFill="1" applyBorder="1" applyAlignment="1" applyProtection="1">
      <alignment horizontal="right"/>
    </xf>
    <xf numFmtId="0" fontId="4" fillId="0" borderId="0" xfId="0" applyFont="1" applyBorder="1" applyAlignment="1" applyProtection="1">
      <alignment horizontal="center"/>
      <protection locked="0"/>
    </xf>
    <xf numFmtId="9" fontId="5" fillId="0" borderId="2" xfId="3" applyNumberFormat="1" applyFont="1" applyBorder="1" applyAlignment="1" applyProtection="1">
      <alignment horizontal="center"/>
      <protection locked="0"/>
    </xf>
    <xf numFmtId="165" fontId="20" fillId="5" borderId="10" xfId="1" applyNumberFormat="1" applyFont="1" applyFill="1" applyBorder="1" applyAlignment="1" applyProtection="1">
      <alignment horizontal="center"/>
    </xf>
    <xf numFmtId="165" fontId="20" fillId="5" borderId="11" xfId="1" applyNumberFormat="1" applyFont="1" applyFill="1" applyBorder="1" applyAlignment="1" applyProtection="1">
      <alignment horizontal="center"/>
    </xf>
    <xf numFmtId="0" fontId="25" fillId="0" borderId="0" xfId="0" applyFont="1" applyAlignment="1" applyProtection="1">
      <alignment horizontal="left" vertical="top" wrapText="1"/>
    </xf>
    <xf numFmtId="0" fontId="5" fillId="5" borderId="2" xfId="0" applyFont="1" applyFill="1" applyBorder="1" applyAlignment="1" applyProtection="1">
      <alignment horizontal="right"/>
    </xf>
    <xf numFmtId="165" fontId="20" fillId="5" borderId="7" xfId="1" applyNumberFormat="1" applyFont="1" applyFill="1" applyBorder="1" applyAlignment="1" applyProtection="1">
      <alignment horizontal="center"/>
    </xf>
    <xf numFmtId="165" fontId="20" fillId="5" borderId="2" xfId="1" applyNumberFormat="1" applyFont="1" applyFill="1" applyBorder="1" applyAlignment="1" applyProtection="1">
      <alignment horizontal="center"/>
    </xf>
    <xf numFmtId="166" fontId="35" fillId="5" borderId="10" xfId="1" applyNumberFormat="1" applyFont="1" applyFill="1" applyBorder="1" applyAlignment="1" applyProtection="1">
      <alignment horizontal="right"/>
    </xf>
    <xf numFmtId="166" fontId="35" fillId="5" borderId="2" xfId="1" applyNumberFormat="1" applyFont="1" applyFill="1" applyBorder="1" applyAlignment="1" applyProtection="1">
      <alignment horizontal="right"/>
    </xf>
    <xf numFmtId="0" fontId="5" fillId="0" borderId="3" xfId="0" applyFont="1" applyBorder="1" applyAlignment="1" applyProtection="1">
      <alignment horizontal="left"/>
    </xf>
    <xf numFmtId="0" fontId="5" fillId="0" borderId="5" xfId="0" applyFont="1" applyBorder="1" applyAlignment="1" applyProtection="1">
      <alignment horizontal="left"/>
    </xf>
    <xf numFmtId="0" fontId="5" fillId="0" borderId="7" xfId="0" applyFont="1" applyBorder="1" applyAlignment="1" applyProtection="1">
      <alignment horizontal="left"/>
    </xf>
    <xf numFmtId="165" fontId="36" fillId="5" borderId="10" xfId="1" applyNumberFormat="1" applyFont="1" applyFill="1" applyBorder="1" applyAlignment="1" applyProtection="1">
      <alignment horizontal="center" wrapText="1"/>
      <protection locked="0"/>
    </xf>
    <xf numFmtId="165" fontId="36" fillId="5" borderId="11" xfId="1" applyNumberFormat="1" applyFont="1" applyFill="1" applyBorder="1" applyAlignment="1" applyProtection="1">
      <alignment horizontal="center" wrapText="1"/>
      <protection locked="0"/>
    </xf>
    <xf numFmtId="165" fontId="28" fillId="0" borderId="7" xfId="1" quotePrefix="1" applyNumberFormat="1" applyFont="1" applyFill="1" applyBorder="1" applyAlignment="1" applyProtection="1">
      <alignment horizontal="center"/>
      <protection locked="0"/>
    </xf>
    <xf numFmtId="165" fontId="28" fillId="0" borderId="2" xfId="1" applyNumberFormat="1" applyFont="1" applyFill="1" applyBorder="1" applyAlignment="1" applyProtection="1">
      <alignment horizontal="center"/>
      <protection locked="0"/>
    </xf>
    <xf numFmtId="165" fontId="34" fillId="0" borderId="7" xfId="1" applyNumberFormat="1" applyFont="1" applyFill="1" applyBorder="1" applyAlignment="1" applyProtection="1">
      <alignment horizontal="center" wrapText="1"/>
      <protection locked="0"/>
    </xf>
    <xf numFmtId="165" fontId="34" fillId="0" borderId="2" xfId="1" applyNumberFormat="1" applyFont="1" applyFill="1" applyBorder="1" applyAlignment="1" applyProtection="1">
      <alignment horizontal="center" wrapText="1"/>
      <protection locked="0"/>
    </xf>
    <xf numFmtId="165" fontId="37" fillId="5" borderId="21" xfId="1" applyNumberFormat="1" applyFont="1" applyFill="1" applyBorder="1" applyAlignment="1" applyProtection="1">
      <alignment horizontal="center"/>
    </xf>
    <xf numFmtId="165" fontId="37" fillId="5" borderId="20" xfId="1" applyNumberFormat="1" applyFont="1" applyFill="1" applyBorder="1" applyAlignment="1" applyProtection="1">
      <alignment horizontal="center"/>
    </xf>
    <xf numFmtId="0" fontId="20" fillId="5" borderId="2" xfId="0" applyFont="1" applyFill="1" applyBorder="1" applyAlignment="1" applyProtection="1">
      <alignment horizontal="right"/>
    </xf>
    <xf numFmtId="165" fontId="20" fillId="8" borderId="4" xfId="1" applyNumberFormat="1" applyFont="1" applyFill="1" applyBorder="1" applyAlignment="1" applyProtection="1">
      <alignment horizontal="center"/>
    </xf>
    <xf numFmtId="165" fontId="20" fillId="8" borderId="12" xfId="1" applyNumberFormat="1" applyFont="1" applyFill="1" applyBorder="1" applyAlignment="1" applyProtection="1">
      <alignment horizontal="center"/>
    </xf>
    <xf numFmtId="1" fontId="5" fillId="0" borderId="2" xfId="0" applyNumberFormat="1" applyFont="1" applyBorder="1" applyAlignment="1" applyProtection="1">
      <alignment horizontal="center"/>
      <protection locked="0"/>
    </xf>
    <xf numFmtId="165" fontId="20" fillId="5" borderId="3" xfId="1" applyNumberFormat="1" applyFont="1" applyFill="1" applyBorder="1" applyAlignment="1" applyProtection="1">
      <alignment horizontal="center"/>
    </xf>
    <xf numFmtId="165" fontId="5" fillId="5" borderId="2" xfId="1" applyNumberFormat="1" applyFont="1" applyFill="1" applyBorder="1" applyAlignment="1" applyProtection="1">
      <alignment horizontal="center"/>
    </xf>
    <xf numFmtId="165" fontId="5" fillId="5" borderId="7" xfId="1" applyNumberFormat="1" applyFont="1" applyFill="1" applyBorder="1" applyAlignment="1" applyProtection="1">
      <alignment horizontal="center"/>
    </xf>
    <xf numFmtId="10" fontId="5" fillId="0" borderId="5" xfId="3" applyNumberFormat="1" applyFont="1" applyFill="1" applyBorder="1" applyAlignment="1" applyProtection="1">
      <alignment horizontal="center" wrapText="1"/>
    </xf>
    <xf numFmtId="10" fontId="5" fillId="0" borderId="7" xfId="3" applyNumberFormat="1" applyFont="1" applyFill="1" applyBorder="1" applyAlignment="1" applyProtection="1">
      <alignment horizontal="center" wrapText="1"/>
    </xf>
    <xf numFmtId="165" fontId="5" fillId="5" borderId="3" xfId="1" applyNumberFormat="1" applyFont="1" applyFill="1" applyBorder="1" applyAlignment="1" applyProtection="1">
      <alignment horizontal="center"/>
    </xf>
    <xf numFmtId="0" fontId="20" fillId="12" borderId="3" xfId="0" applyFont="1" applyFill="1" applyBorder="1" applyAlignment="1" applyProtection="1">
      <alignment horizontal="center" vertical="center" wrapText="1"/>
    </xf>
    <xf numFmtId="0" fontId="20" fillId="12" borderId="5" xfId="0" applyFont="1" applyFill="1" applyBorder="1" applyAlignment="1" applyProtection="1">
      <alignment horizontal="center" vertical="center" wrapText="1"/>
    </xf>
    <xf numFmtId="0" fontId="20" fillId="12" borderId="1" xfId="0" applyFont="1" applyFill="1" applyBorder="1" applyAlignment="1" applyProtection="1">
      <alignment horizontal="center" vertical="center" wrapText="1"/>
    </xf>
    <xf numFmtId="0" fontId="20" fillId="12" borderId="7" xfId="0" applyFont="1" applyFill="1" applyBorder="1" applyAlignment="1" applyProtection="1">
      <alignment horizontal="center" vertical="center" wrapText="1"/>
    </xf>
    <xf numFmtId="44" fontId="5" fillId="7" borderId="3" xfId="1" applyFont="1" applyFill="1" applyBorder="1" applyAlignment="1" applyProtection="1">
      <alignment horizontal="center"/>
    </xf>
    <xf numFmtId="44" fontId="5" fillId="7" borderId="5" xfId="1" applyFont="1" applyFill="1" applyBorder="1" applyAlignment="1" applyProtection="1">
      <alignment horizontal="center"/>
    </xf>
    <xf numFmtId="44" fontId="5" fillId="7" borderId="20" xfId="1" applyFont="1" applyFill="1" applyBorder="1" applyAlignment="1" applyProtection="1">
      <alignment horizontal="center"/>
    </xf>
    <xf numFmtId="0" fontId="5" fillId="0" borderId="3" xfId="0" applyFont="1" applyBorder="1" applyAlignment="1" applyProtection="1">
      <alignment horizontal="left" wrapText="1"/>
    </xf>
    <xf numFmtId="0" fontId="5" fillId="0" borderId="5" xfId="0" applyFont="1" applyBorder="1" applyAlignment="1" applyProtection="1">
      <alignment horizontal="left" wrapText="1"/>
    </xf>
    <xf numFmtId="44" fontId="5" fillId="7" borderId="16" xfId="1" applyFont="1" applyFill="1" applyBorder="1" applyAlignment="1" applyProtection="1">
      <alignment horizontal="center"/>
    </xf>
    <xf numFmtId="44" fontId="5" fillId="7" borderId="6" xfId="1" applyFont="1" applyFill="1" applyBorder="1" applyAlignment="1" applyProtection="1">
      <alignment horizontal="center"/>
    </xf>
    <xf numFmtId="44" fontId="5" fillId="7" borderId="18" xfId="1" applyFont="1" applyFill="1" applyBorder="1" applyAlignment="1" applyProtection="1">
      <alignment horizontal="center"/>
    </xf>
    <xf numFmtId="44" fontId="5" fillId="7" borderId="29" xfId="1" applyFont="1" applyFill="1" applyBorder="1" applyAlignment="1" applyProtection="1">
      <alignment horizontal="center"/>
    </xf>
    <xf numFmtId="44" fontId="5" fillId="7" borderId="0" xfId="1" applyFont="1" applyFill="1" applyBorder="1" applyAlignment="1" applyProtection="1">
      <alignment horizontal="center"/>
    </xf>
    <xf numFmtId="44" fontId="5" fillId="7" borderId="32" xfId="1" applyFont="1" applyFill="1" applyBorder="1" applyAlignment="1" applyProtection="1">
      <alignment horizontal="center"/>
    </xf>
    <xf numFmtId="44" fontId="5" fillId="7" borderId="14" xfId="1" applyFont="1" applyFill="1" applyBorder="1" applyAlignment="1" applyProtection="1">
      <alignment horizontal="center"/>
    </xf>
    <xf numFmtId="44" fontId="5" fillId="7" borderId="1" xfId="1" applyFont="1" applyFill="1" applyBorder="1" applyAlignment="1" applyProtection="1">
      <alignment horizontal="center"/>
    </xf>
    <xf numFmtId="44" fontId="5" fillId="7" borderId="19" xfId="1" applyFont="1" applyFill="1" applyBorder="1" applyAlignment="1" applyProtection="1">
      <alignment horizontal="center"/>
    </xf>
    <xf numFmtId="0" fontId="20" fillId="12" borderId="6" xfId="0" applyFont="1" applyFill="1" applyBorder="1" applyAlignment="1" applyProtection="1">
      <alignment horizontal="center" vertical="center" wrapText="1"/>
    </xf>
    <xf numFmtId="0" fontId="5" fillId="5" borderId="2" xfId="0" applyFont="1" applyFill="1" applyBorder="1" applyAlignment="1" applyProtection="1">
      <alignment horizontal="right" wrapText="1"/>
    </xf>
    <xf numFmtId="0" fontId="5" fillId="0" borderId="3" xfId="0" applyFont="1" applyBorder="1" applyAlignment="1" applyProtection="1"/>
    <xf numFmtId="0" fontId="5" fillId="0" borderId="5" xfId="0" applyFont="1" applyBorder="1" applyAlignment="1" applyProtection="1"/>
    <xf numFmtId="0" fontId="7" fillId="0" borderId="2" xfId="0" applyFont="1" applyBorder="1" applyAlignment="1" applyProtection="1">
      <alignment horizontal="center" vertical="top" wrapText="1"/>
    </xf>
    <xf numFmtId="0" fontId="7" fillId="0" borderId="2" xfId="0" applyFont="1" applyBorder="1" applyAlignment="1" applyProtection="1">
      <alignment horizontal="center" vertical="top"/>
    </xf>
    <xf numFmtId="0" fontId="7" fillId="0" borderId="3" xfId="0" applyFont="1" applyBorder="1" applyAlignment="1" applyProtection="1">
      <alignment horizontal="center" vertical="top" wrapText="1"/>
    </xf>
    <xf numFmtId="0" fontId="7" fillId="0" borderId="26" xfId="0" quotePrefix="1" applyFont="1" applyBorder="1" applyAlignment="1" applyProtection="1">
      <alignment horizontal="center" vertical="top" wrapText="1"/>
    </xf>
    <xf numFmtId="0" fontId="7" fillId="0" borderId="19" xfId="0" applyFont="1" applyBorder="1" applyAlignment="1" applyProtection="1">
      <alignment horizontal="center" vertical="top" wrapText="1"/>
    </xf>
    <xf numFmtId="0" fontId="7" fillId="0" borderId="20" xfId="0" applyFont="1" applyBorder="1" applyAlignment="1" applyProtection="1">
      <alignment horizontal="center" vertical="top" wrapText="1"/>
    </xf>
    <xf numFmtId="10" fontId="34" fillId="6" borderId="7" xfId="3" applyNumberFormat="1" applyFont="1" applyFill="1" applyBorder="1" applyAlignment="1" applyProtection="1">
      <alignment horizontal="center"/>
      <protection locked="0"/>
    </xf>
    <xf numFmtId="10" fontId="34" fillId="6" borderId="2" xfId="3" applyNumberFormat="1" applyFont="1" applyFill="1" applyBorder="1" applyAlignment="1" applyProtection="1">
      <alignment horizontal="center"/>
      <protection locked="0"/>
    </xf>
    <xf numFmtId="0" fontId="1" fillId="0" borderId="21" xfId="0" applyFont="1" applyBorder="1" applyAlignment="1" applyProtection="1">
      <alignment horizontal="center" vertical="top"/>
    </xf>
    <xf numFmtId="165" fontId="6" fillId="5" borderId="10" xfId="1" applyNumberFormat="1" applyFont="1" applyFill="1" applyBorder="1" applyAlignment="1" applyProtection="1">
      <alignment horizontal="center"/>
    </xf>
    <xf numFmtId="165" fontId="6" fillId="5" borderId="11" xfId="1" applyNumberFormat="1" applyFont="1" applyFill="1" applyBorder="1" applyAlignment="1" applyProtection="1">
      <alignment horizontal="center"/>
    </xf>
    <xf numFmtId="1" fontId="5" fillId="0" borderId="2" xfId="3" applyNumberFormat="1" applyFont="1" applyBorder="1" applyAlignment="1" applyProtection="1">
      <alignment horizontal="center"/>
      <protection locked="0"/>
    </xf>
    <xf numFmtId="3" fontId="5" fillId="0" borderId="3" xfId="0" applyNumberFormat="1" applyFont="1" applyBorder="1" applyAlignment="1" applyProtection="1">
      <alignment horizontal="center"/>
      <protection locked="0"/>
    </xf>
    <xf numFmtId="3" fontId="5" fillId="0" borderId="20" xfId="0" applyNumberFormat="1" applyFont="1" applyBorder="1" applyAlignment="1" applyProtection="1">
      <alignment horizontal="center"/>
      <protection locked="0"/>
    </xf>
    <xf numFmtId="0" fontId="3" fillId="0" borderId="3" xfId="0" applyFont="1" applyBorder="1" applyAlignment="1" applyProtection="1">
      <alignment horizontal="left" wrapText="1"/>
      <protection locked="0"/>
    </xf>
    <xf numFmtId="0" fontId="3" fillId="0" borderId="5"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7" fillId="0" borderId="16" xfId="0" applyFont="1" applyBorder="1" applyAlignment="1" applyProtection="1">
      <alignment horizontal="center" vertical="top" wrapText="1"/>
    </xf>
    <xf numFmtId="0" fontId="7" fillId="0" borderId="6" xfId="0" applyFont="1" applyBorder="1" applyAlignment="1" applyProtection="1">
      <alignment horizontal="center" vertical="top"/>
    </xf>
    <xf numFmtId="0" fontId="7" fillId="0" borderId="29" xfId="0" applyFont="1" applyBorder="1" applyAlignment="1" applyProtection="1">
      <alignment horizontal="center" vertical="top" wrapText="1"/>
    </xf>
    <xf numFmtId="0" fontId="7" fillId="0" borderId="0" xfId="0" applyFont="1" applyBorder="1" applyAlignment="1" applyProtection="1">
      <alignment horizontal="center" vertical="top"/>
    </xf>
    <xf numFmtId="0" fontId="7" fillId="0" borderId="14" xfId="0" applyFont="1" applyBorder="1" applyAlignment="1" applyProtection="1">
      <alignment horizontal="center" vertical="top"/>
    </xf>
    <xf numFmtId="0" fontId="7" fillId="0" borderId="1" xfId="0" applyFont="1" applyBorder="1" applyAlignment="1" applyProtection="1">
      <alignment horizontal="center" vertical="top"/>
    </xf>
    <xf numFmtId="0" fontId="23" fillId="0" borderId="0" xfId="0" applyFont="1" applyAlignment="1" applyProtection="1">
      <alignment horizontal="left" wrapText="1"/>
    </xf>
    <xf numFmtId="0" fontId="5" fillId="0" borderId="2" xfId="0" applyFont="1" applyBorder="1" applyAlignment="1" applyProtection="1">
      <alignment horizontal="left"/>
    </xf>
    <xf numFmtId="165" fontId="36" fillId="5" borderId="21" xfId="1" applyNumberFormat="1" applyFont="1" applyFill="1" applyBorder="1" applyAlignment="1" applyProtection="1">
      <alignment horizontal="center" wrapText="1"/>
      <protection locked="0"/>
    </xf>
    <xf numFmtId="165" fontId="36" fillId="5" borderId="7" xfId="1" applyNumberFormat="1" applyFont="1" applyFill="1" applyBorder="1" applyAlignment="1" applyProtection="1">
      <alignment horizontal="center" wrapText="1"/>
      <protection locked="0"/>
    </xf>
    <xf numFmtId="0" fontId="20" fillId="10" borderId="3" xfId="0" applyFont="1" applyFill="1" applyBorder="1" applyAlignment="1" applyProtection="1">
      <alignment horizontal="center"/>
    </xf>
    <xf numFmtId="0" fontId="20" fillId="10" borderId="5" xfId="0" applyFont="1" applyFill="1" applyBorder="1" applyAlignment="1" applyProtection="1">
      <alignment horizontal="center"/>
    </xf>
    <xf numFmtId="0" fontId="20" fillId="10" borderId="20" xfId="0" applyFont="1" applyFill="1" applyBorder="1" applyAlignment="1" applyProtection="1">
      <alignment horizontal="center"/>
    </xf>
    <xf numFmtId="0" fontId="20" fillId="5" borderId="3" xfId="0" applyFont="1" applyFill="1" applyBorder="1" applyAlignment="1" applyProtection="1">
      <alignment horizontal="right"/>
    </xf>
    <xf numFmtId="0" fontId="20" fillId="5" borderId="5" xfId="0" applyFont="1" applyFill="1" applyBorder="1" applyAlignment="1" applyProtection="1">
      <alignment horizontal="right"/>
    </xf>
    <xf numFmtId="0" fontId="20" fillId="5" borderId="7" xfId="0" applyFont="1" applyFill="1" applyBorder="1" applyAlignment="1" applyProtection="1">
      <alignment horizontal="right"/>
    </xf>
    <xf numFmtId="166" fontId="35" fillId="5" borderId="7" xfId="1" applyNumberFormat="1" applyFont="1" applyFill="1" applyBorder="1" applyAlignment="1" applyProtection="1">
      <alignment horizontal="right"/>
    </xf>
    <xf numFmtId="165" fontId="5" fillId="2" borderId="3" xfId="1" applyNumberFormat="1" applyFont="1" applyFill="1" applyBorder="1" applyAlignment="1" applyProtection="1">
      <alignment horizontal="center"/>
    </xf>
    <xf numFmtId="165" fontId="5" fillId="2" borderId="5" xfId="1" applyNumberFormat="1" applyFont="1" applyFill="1" applyBorder="1" applyAlignment="1" applyProtection="1">
      <alignment horizontal="center"/>
    </xf>
    <xf numFmtId="165" fontId="5" fillId="2" borderId="20" xfId="1" applyNumberFormat="1" applyFont="1" applyFill="1" applyBorder="1" applyAlignment="1" applyProtection="1">
      <alignment horizontal="center"/>
    </xf>
    <xf numFmtId="0" fontId="20" fillId="5" borderId="13" xfId="0" applyFont="1" applyFill="1" applyBorder="1" applyAlignment="1" applyProtection="1"/>
    <xf numFmtId="0" fontId="20" fillId="5" borderId="2" xfId="0" applyFont="1" applyFill="1" applyBorder="1" applyAlignment="1" applyProtection="1"/>
    <xf numFmtId="166" fontId="38" fillId="0" borderId="5" xfId="1" applyNumberFormat="1" applyFont="1" applyFill="1" applyBorder="1" applyAlignment="1" applyProtection="1">
      <alignment horizontal="right"/>
    </xf>
    <xf numFmtId="166" fontId="38" fillId="0" borderId="7" xfId="1" applyNumberFormat="1" applyFont="1" applyFill="1" applyBorder="1" applyAlignment="1" applyProtection="1">
      <alignment horizontal="right"/>
    </xf>
    <xf numFmtId="165" fontId="37" fillId="5" borderId="10" xfId="1" applyNumberFormat="1" applyFont="1" applyFill="1" applyBorder="1" applyAlignment="1" applyProtection="1">
      <alignment horizontal="center"/>
    </xf>
    <xf numFmtId="165" fontId="37" fillId="5" borderId="11" xfId="1" applyNumberFormat="1" applyFont="1" applyFill="1" applyBorder="1" applyAlignment="1" applyProtection="1">
      <alignment horizontal="center"/>
    </xf>
    <xf numFmtId="165" fontId="34" fillId="0" borderId="3" xfId="1" applyNumberFormat="1" applyFont="1" applyFill="1" applyBorder="1" applyAlignment="1" applyProtection="1">
      <alignment horizontal="center" wrapText="1"/>
      <protection locked="0"/>
    </xf>
    <xf numFmtId="0" fontId="20" fillId="5" borderId="2" xfId="0" applyFont="1" applyFill="1" applyBorder="1" applyAlignment="1" applyProtection="1">
      <alignment horizontal="right" wrapText="1"/>
    </xf>
    <xf numFmtId="0" fontId="25" fillId="0" borderId="0" xfId="0" applyFont="1" applyFill="1" applyAlignment="1" applyProtection="1">
      <alignment horizontal="left" vertical="top" wrapText="1"/>
    </xf>
    <xf numFmtId="0" fontId="22" fillId="0" borderId="0" xfId="0" applyFont="1" applyAlignment="1" applyProtection="1">
      <alignment horizontal="left" wrapText="1"/>
    </xf>
    <xf numFmtId="165" fontId="40" fillId="0" borderId="7" xfId="1" applyNumberFormat="1" applyFont="1" applyFill="1" applyBorder="1" applyAlignment="1" applyProtection="1">
      <alignment horizontal="center" wrapText="1"/>
      <protection locked="0"/>
    </xf>
    <xf numFmtId="165" fontId="40" fillId="0" borderId="2" xfId="1" applyNumberFormat="1" applyFont="1" applyFill="1" applyBorder="1" applyAlignment="1" applyProtection="1">
      <alignment horizontal="center" wrapText="1"/>
      <protection locked="0"/>
    </xf>
    <xf numFmtId="0" fontId="5" fillId="0" borderId="7" xfId="0" applyFont="1" applyBorder="1" applyAlignment="1" applyProtection="1">
      <alignment horizontal="left" wrapText="1"/>
    </xf>
    <xf numFmtId="165" fontId="36" fillId="5" borderId="10" xfId="1" applyNumberFormat="1" applyFont="1" applyFill="1" applyBorder="1" applyAlignment="1" applyProtection="1">
      <alignment horizontal="center" wrapText="1"/>
    </xf>
    <xf numFmtId="165" fontId="36" fillId="5" borderId="11" xfId="1" applyNumberFormat="1" applyFont="1" applyFill="1" applyBorder="1" applyAlignment="1" applyProtection="1">
      <alignment horizontal="center" wrapText="1"/>
    </xf>
    <xf numFmtId="44" fontId="33" fillId="0" borderId="3" xfId="3" applyNumberFormat="1" applyFont="1" applyBorder="1" applyAlignment="1" applyProtection="1">
      <alignment horizontal="center"/>
      <protection locked="0"/>
    </xf>
    <xf numFmtId="44" fontId="33" fillId="0" borderId="7" xfId="3" applyNumberFormat="1" applyFont="1" applyBorder="1" applyAlignment="1" applyProtection="1">
      <alignment horizontal="center"/>
      <protection locked="0"/>
    </xf>
    <xf numFmtId="37" fontId="33" fillId="0" borderId="3" xfId="1" applyNumberFormat="1" applyFont="1" applyBorder="1" applyAlignment="1" applyProtection="1">
      <alignment horizontal="center"/>
      <protection locked="0"/>
    </xf>
    <xf numFmtId="37" fontId="33" fillId="0" borderId="7" xfId="1" applyNumberFormat="1" applyFont="1" applyBorder="1" applyAlignment="1" applyProtection="1">
      <alignment horizontal="center"/>
      <protection locked="0"/>
    </xf>
    <xf numFmtId="1" fontId="33" fillId="0" borderId="3" xfId="0" applyNumberFormat="1" applyFont="1" applyBorder="1" applyAlignment="1" applyProtection="1">
      <alignment horizontal="center"/>
      <protection locked="0"/>
    </xf>
    <xf numFmtId="1" fontId="33" fillId="0" borderId="20" xfId="0" applyNumberFormat="1" applyFont="1" applyBorder="1" applyAlignment="1" applyProtection="1">
      <alignment horizontal="center"/>
      <protection locked="0"/>
    </xf>
    <xf numFmtId="166" fontId="35" fillId="5" borderId="21" xfId="1" applyNumberFormat="1" applyFont="1" applyFill="1" applyBorder="1" applyAlignment="1" applyProtection="1">
      <alignment horizontal="right"/>
    </xf>
    <xf numFmtId="0" fontId="20" fillId="5" borderId="3" xfId="0" applyFont="1" applyFill="1" applyBorder="1" applyAlignment="1" applyProtection="1">
      <alignment horizontal="right" wrapText="1"/>
    </xf>
    <xf numFmtId="0" fontId="20" fillId="5" borderId="5" xfId="0" applyFont="1" applyFill="1" applyBorder="1" applyAlignment="1" applyProtection="1">
      <alignment horizontal="right" wrapText="1"/>
    </xf>
    <xf numFmtId="0" fontId="20" fillId="5" borderId="7" xfId="0" applyFont="1" applyFill="1" applyBorder="1" applyAlignment="1" applyProtection="1">
      <alignment horizontal="right" wrapText="1"/>
    </xf>
    <xf numFmtId="165" fontId="5" fillId="0" borderId="3" xfId="1" applyNumberFormat="1" applyFont="1" applyBorder="1" applyAlignment="1" applyProtection="1">
      <alignment horizontal="center"/>
      <protection locked="0"/>
    </xf>
    <xf numFmtId="165" fontId="5" fillId="0" borderId="20" xfId="1" applyNumberFormat="1" applyFont="1" applyFill="1" applyBorder="1" applyAlignment="1" applyProtection="1">
      <alignment horizontal="center"/>
      <protection locked="0"/>
    </xf>
    <xf numFmtId="0" fontId="34" fillId="0" borderId="3" xfId="0" applyFont="1" applyBorder="1" applyAlignment="1" applyProtection="1">
      <alignment horizontal="left" wrapText="1"/>
      <protection locked="0"/>
    </xf>
    <xf numFmtId="0" fontId="34" fillId="0" borderId="5" xfId="0" applyFont="1" applyBorder="1" applyAlignment="1" applyProtection="1">
      <alignment horizontal="left" wrapText="1"/>
      <protection locked="0"/>
    </xf>
    <xf numFmtId="44" fontId="5" fillId="0" borderId="3" xfId="3" applyNumberFormat="1" applyFont="1" applyBorder="1" applyAlignment="1" applyProtection="1">
      <alignment horizontal="center"/>
      <protection locked="0"/>
    </xf>
    <xf numFmtId="44" fontId="5" fillId="0" borderId="7" xfId="3" applyNumberFormat="1" applyFont="1" applyBorder="1" applyAlignment="1" applyProtection="1">
      <alignment horizontal="center"/>
      <protection locked="0"/>
    </xf>
    <xf numFmtId="37" fontId="5" fillId="0" borderId="3" xfId="1" applyNumberFormat="1" applyFont="1" applyBorder="1" applyAlignment="1" applyProtection="1">
      <alignment horizontal="center"/>
      <protection locked="0"/>
    </xf>
    <xf numFmtId="37" fontId="5" fillId="0" borderId="7" xfId="1" applyNumberFormat="1" applyFont="1" applyBorder="1" applyAlignment="1" applyProtection="1">
      <alignment horizontal="center"/>
      <protection locked="0"/>
    </xf>
    <xf numFmtId="0" fontId="5" fillId="0" borderId="2" xfId="0" applyFont="1" applyBorder="1" applyAlignment="1" applyProtection="1">
      <alignment horizontal="left" wrapText="1"/>
    </xf>
    <xf numFmtId="168" fontId="5" fillId="0" borderId="3" xfId="3" applyNumberFormat="1" applyFont="1" applyBorder="1" applyAlignment="1" applyProtection="1">
      <alignment horizontal="center"/>
      <protection locked="0"/>
    </xf>
    <xf numFmtId="168" fontId="5" fillId="0" borderId="7" xfId="3" applyNumberFormat="1" applyFont="1" applyBorder="1" applyAlignment="1" applyProtection="1">
      <alignment horizontal="center"/>
      <protection locked="0"/>
    </xf>
    <xf numFmtId="44" fontId="5" fillId="0" borderId="2" xfId="3" applyNumberFormat="1" applyFont="1" applyBorder="1" applyAlignment="1" applyProtection="1">
      <alignment horizontal="center"/>
      <protection locked="0"/>
    </xf>
    <xf numFmtId="37" fontId="5" fillId="0" borderId="2" xfId="1" applyNumberFormat="1" applyFont="1" applyBorder="1" applyAlignment="1" applyProtection="1">
      <alignment horizontal="center"/>
      <protection locked="0"/>
    </xf>
    <xf numFmtId="0" fontId="11" fillId="0" borderId="1" xfId="0" applyFont="1" applyBorder="1" applyAlignment="1" applyProtection="1">
      <alignment horizontal="left"/>
    </xf>
    <xf numFmtId="0" fontId="25" fillId="0" borderId="0" xfId="0" applyFont="1" applyAlignment="1" applyProtection="1">
      <alignment horizontal="left" vertical="center" wrapText="1"/>
    </xf>
    <xf numFmtId="0" fontId="27" fillId="0" borderId="0" xfId="0" applyFont="1" applyAlignment="1" applyProtection="1">
      <alignment horizontal="left" vertical="top" wrapText="1"/>
    </xf>
    <xf numFmtId="0" fontId="7" fillId="0" borderId="21" xfId="0" applyFont="1" applyBorder="1" applyAlignment="1" applyProtection="1">
      <alignment horizontal="center" vertical="top" wrapText="1"/>
    </xf>
    <xf numFmtId="0" fontId="7" fillId="0" borderId="7" xfId="0" applyFont="1" applyBorder="1" applyAlignment="1" applyProtection="1">
      <alignment horizontal="center" vertical="top" wrapText="1"/>
    </xf>
    <xf numFmtId="0" fontId="7" fillId="0" borderId="26" xfId="0" quotePrefix="1" applyFont="1" applyBorder="1" applyAlignment="1" applyProtection="1">
      <alignment horizontal="center" vertical="top"/>
    </xf>
    <xf numFmtId="0" fontId="7" fillId="0" borderId="19" xfId="0" applyFont="1" applyBorder="1" applyAlignment="1" applyProtection="1">
      <alignment horizontal="center" vertical="top"/>
    </xf>
    <xf numFmtId="165" fontId="5" fillId="3" borderId="2" xfId="1" applyNumberFormat="1" applyFont="1" applyFill="1" applyBorder="1" applyAlignment="1" applyProtection="1">
      <alignment horizontal="center"/>
      <protection locked="0"/>
    </xf>
    <xf numFmtId="165" fontId="5" fillId="3" borderId="3" xfId="1" applyNumberFormat="1" applyFont="1" applyFill="1" applyBorder="1" applyAlignment="1" applyProtection="1">
      <alignment horizontal="center"/>
      <protection locked="0"/>
    </xf>
    <xf numFmtId="0" fontId="7" fillId="0" borderId="3" xfId="0" applyFont="1" applyBorder="1" applyAlignment="1" applyProtection="1">
      <alignment horizontal="center" vertical="top"/>
    </xf>
    <xf numFmtId="165" fontId="5" fillId="0" borderId="7" xfId="1" applyNumberFormat="1" applyFont="1" applyFill="1" applyBorder="1" applyAlignment="1" applyProtection="1">
      <alignment horizontal="center"/>
      <protection locked="0"/>
    </xf>
    <xf numFmtId="0" fontId="33" fillId="0" borderId="3" xfId="0" applyFont="1" applyBorder="1" applyAlignment="1" applyProtection="1">
      <alignment horizontal="left" wrapText="1"/>
      <protection locked="0"/>
    </xf>
    <xf numFmtId="0" fontId="33" fillId="0" borderId="5" xfId="0" applyFont="1" applyBorder="1" applyAlignment="1" applyProtection="1">
      <alignment horizontal="left" wrapText="1"/>
      <protection locked="0"/>
    </xf>
    <xf numFmtId="0" fontId="33" fillId="0" borderId="7" xfId="0" applyFont="1" applyBorder="1" applyAlignment="1" applyProtection="1">
      <alignment horizontal="left" wrapText="1"/>
      <protection locked="0"/>
    </xf>
    <xf numFmtId="44" fontId="5" fillId="0" borderId="2" xfId="1" applyNumberFormat="1" applyFont="1" applyFill="1" applyBorder="1" applyAlignment="1" applyProtection="1">
      <alignment horizontal="center"/>
      <protection locked="0"/>
    </xf>
    <xf numFmtId="3" fontId="5" fillId="0" borderId="2" xfId="1" applyNumberFormat="1" applyFont="1" applyFill="1" applyBorder="1" applyAlignment="1" applyProtection="1">
      <alignment horizontal="center"/>
      <protection locked="0"/>
    </xf>
    <xf numFmtId="3" fontId="5" fillId="0" borderId="2" xfId="0" applyNumberFormat="1" applyFont="1" applyFill="1" applyBorder="1" applyAlignment="1" applyProtection="1">
      <alignment horizontal="center"/>
      <protection locked="0"/>
    </xf>
    <xf numFmtId="3" fontId="5" fillId="0" borderId="3" xfId="0" applyNumberFormat="1" applyFont="1" applyFill="1" applyBorder="1" applyAlignment="1" applyProtection="1">
      <alignment horizontal="center"/>
      <protection locked="0"/>
    </xf>
    <xf numFmtId="0" fontId="7" fillId="0" borderId="5" xfId="0" applyFont="1" applyBorder="1" applyAlignment="1" applyProtection="1">
      <alignment horizontal="center" vertical="top"/>
    </xf>
    <xf numFmtId="0" fontId="7" fillId="0" borderId="20" xfId="0" applyFont="1" applyBorder="1" applyAlignment="1" applyProtection="1">
      <alignment horizontal="center" vertical="top"/>
    </xf>
    <xf numFmtId="44" fontId="5" fillId="2" borderId="3" xfId="1" applyNumberFormat="1" applyFont="1" applyFill="1" applyBorder="1" applyAlignment="1" applyProtection="1">
      <alignment horizontal="center"/>
    </xf>
    <xf numFmtId="44" fontId="5" fillId="2" borderId="5" xfId="1" applyNumberFormat="1" applyFont="1" applyFill="1" applyBorder="1" applyAlignment="1" applyProtection="1">
      <alignment horizontal="center"/>
    </xf>
    <xf numFmtId="44" fontId="5" fillId="2" borderId="20" xfId="1" applyNumberFormat="1" applyFont="1" applyFill="1" applyBorder="1" applyAlignment="1" applyProtection="1">
      <alignment horizontal="center"/>
    </xf>
    <xf numFmtId="165" fontId="20" fillId="8" borderId="22" xfId="1" applyNumberFormat="1" applyFont="1" applyFill="1" applyBorder="1" applyAlignment="1" applyProtection="1">
      <alignment horizontal="center"/>
    </xf>
    <xf numFmtId="165" fontId="20" fillId="8" borderId="23" xfId="1" applyNumberFormat="1" applyFont="1" applyFill="1" applyBorder="1" applyAlignment="1" applyProtection="1">
      <alignment horizontal="center"/>
    </xf>
    <xf numFmtId="165" fontId="17" fillId="0" borderId="3" xfId="1" applyNumberFormat="1" applyFont="1" applyBorder="1" applyAlignment="1" applyProtection="1">
      <alignment horizontal="center" wrapText="1"/>
      <protection locked="0"/>
    </xf>
    <xf numFmtId="165" fontId="17" fillId="0" borderId="7" xfId="1" applyNumberFormat="1" applyFont="1" applyBorder="1" applyAlignment="1" applyProtection="1">
      <alignment horizontal="center" wrapText="1"/>
      <protection locked="0"/>
    </xf>
    <xf numFmtId="0" fontId="5" fillId="3" borderId="2" xfId="0" applyFont="1" applyFill="1" applyBorder="1" applyAlignment="1" applyProtection="1">
      <alignment horizontal="left" wrapText="1"/>
    </xf>
    <xf numFmtId="44" fontId="33" fillId="3" borderId="2" xfId="1" applyNumberFormat="1" applyFont="1" applyFill="1" applyBorder="1" applyAlignment="1" applyProtection="1">
      <alignment horizontal="center"/>
      <protection locked="0"/>
    </xf>
    <xf numFmtId="3" fontId="33" fillId="3" borderId="2" xfId="1" applyNumberFormat="1" applyFont="1" applyFill="1" applyBorder="1" applyAlignment="1" applyProtection="1">
      <alignment horizontal="center"/>
      <protection locked="0"/>
    </xf>
    <xf numFmtId="1" fontId="33" fillId="3" borderId="2" xfId="1" applyNumberFormat="1" applyFont="1" applyFill="1" applyBorder="1" applyAlignment="1" applyProtection="1">
      <alignment horizontal="center"/>
      <protection locked="0"/>
    </xf>
    <xf numFmtId="1" fontId="33" fillId="3" borderId="11" xfId="1" applyNumberFormat="1" applyFont="1" applyFill="1" applyBorder="1" applyAlignment="1" applyProtection="1">
      <alignment horizontal="center"/>
      <protection locked="0"/>
    </xf>
    <xf numFmtId="0" fontId="8" fillId="0" borderId="5" xfId="0" applyFont="1" applyBorder="1" applyAlignment="1" applyProtection="1">
      <alignment horizontal="center"/>
    </xf>
    <xf numFmtId="0" fontId="4" fillId="0" borderId="5" xfId="0" applyFont="1" applyBorder="1" applyAlignment="1" applyProtection="1">
      <protection locked="0"/>
    </xf>
    <xf numFmtId="165" fontId="37" fillId="5" borderId="10" xfId="1" applyNumberFormat="1" applyFont="1" applyFill="1" applyBorder="1" applyAlignment="1" applyProtection="1">
      <alignment horizontal="center" wrapText="1"/>
    </xf>
    <xf numFmtId="165" fontId="37" fillId="5" borderId="11" xfId="1" applyNumberFormat="1" applyFont="1" applyFill="1" applyBorder="1" applyAlignment="1" applyProtection="1">
      <alignment horizontal="center" wrapText="1"/>
    </xf>
    <xf numFmtId="166" fontId="35" fillId="9" borderId="7" xfId="1" applyNumberFormat="1" applyFont="1" applyFill="1" applyBorder="1" applyAlignment="1" applyProtection="1">
      <alignment horizontal="right"/>
    </xf>
    <xf numFmtId="166" fontId="35" fillId="9" borderId="2" xfId="1" applyNumberFormat="1" applyFont="1" applyFill="1" applyBorder="1" applyAlignment="1" applyProtection="1">
      <alignment horizontal="right"/>
    </xf>
    <xf numFmtId="165" fontId="20" fillId="9" borderId="2" xfId="1" applyNumberFormat="1" applyFont="1" applyFill="1" applyBorder="1" applyAlignment="1" applyProtection="1">
      <alignment horizontal="center"/>
    </xf>
    <xf numFmtId="165" fontId="20" fillId="9" borderId="3" xfId="1" applyNumberFormat="1" applyFont="1" applyFill="1" applyBorder="1" applyAlignment="1" applyProtection="1">
      <alignment horizontal="center"/>
    </xf>
    <xf numFmtId="165" fontId="20" fillId="9" borderId="10" xfId="1" applyNumberFormat="1" applyFont="1" applyFill="1" applyBorder="1" applyAlignment="1" applyProtection="1">
      <alignment horizontal="center"/>
    </xf>
    <xf numFmtId="165" fontId="20" fillId="9" borderId="11" xfId="1" applyNumberFormat="1" applyFont="1" applyFill="1" applyBorder="1" applyAlignment="1" applyProtection="1">
      <alignment horizontal="center"/>
    </xf>
    <xf numFmtId="0" fontId="20" fillId="9" borderId="2" xfId="0" applyFont="1" applyFill="1" applyBorder="1" applyAlignment="1" applyProtection="1">
      <alignment horizontal="right" wrapText="1"/>
    </xf>
    <xf numFmtId="165" fontId="20" fillId="9" borderId="7" xfId="1" applyNumberFormat="1" applyFont="1" applyFill="1" applyBorder="1" applyAlignment="1" applyProtection="1">
      <alignment horizontal="center"/>
    </xf>
    <xf numFmtId="0" fontId="7" fillId="0" borderId="24" xfId="0" applyFont="1" applyFill="1" applyBorder="1" applyAlignment="1" applyProtection="1">
      <alignment horizontal="center" vertical="top" wrapText="1"/>
    </xf>
    <xf numFmtId="0" fontId="7" fillId="0" borderId="25" xfId="0" applyFont="1" applyFill="1" applyBorder="1" applyAlignment="1" applyProtection="1">
      <alignment horizontal="center" vertical="top" wrapText="1"/>
    </xf>
    <xf numFmtId="0" fontId="7" fillId="0" borderId="46" xfId="0" applyFont="1" applyFill="1" applyBorder="1" applyAlignment="1" applyProtection="1">
      <alignment horizontal="center" vertical="top" wrapText="1"/>
    </xf>
    <xf numFmtId="0" fontId="7" fillId="0" borderId="32" xfId="0" applyFont="1" applyFill="1" applyBorder="1" applyAlignment="1" applyProtection="1">
      <alignment horizontal="center" vertical="top" wrapText="1"/>
    </xf>
    <xf numFmtId="0" fontId="7" fillId="0" borderId="27" xfId="0" applyFont="1" applyFill="1" applyBorder="1" applyAlignment="1" applyProtection="1">
      <alignment horizontal="center" vertical="top" wrapText="1"/>
    </xf>
    <xf numFmtId="0" fontId="7" fillId="0" borderId="17" xfId="0" applyFont="1" applyFill="1" applyBorder="1" applyAlignment="1" applyProtection="1">
      <alignment horizontal="center" vertical="top" wrapText="1"/>
    </xf>
    <xf numFmtId="0" fontId="7" fillId="0" borderId="30" xfId="0" applyFont="1" applyFill="1" applyBorder="1" applyAlignment="1" applyProtection="1">
      <alignment horizontal="center" vertical="top" wrapText="1"/>
    </xf>
    <xf numFmtId="166" fontId="38" fillId="5" borderId="7" xfId="1" applyNumberFormat="1" applyFont="1" applyFill="1" applyBorder="1" applyAlignment="1" applyProtection="1">
      <alignment horizontal="right"/>
    </xf>
    <xf numFmtId="166" fontId="38" fillId="5" borderId="2" xfId="1" applyNumberFormat="1" applyFont="1" applyFill="1" applyBorder="1" applyAlignment="1" applyProtection="1">
      <alignment horizontal="right"/>
    </xf>
    <xf numFmtId="165" fontId="5" fillId="0" borderId="20" xfId="1" applyNumberFormat="1" applyFont="1" applyBorder="1" applyAlignment="1" applyProtection="1">
      <alignment horizontal="center"/>
      <protection locked="0"/>
    </xf>
    <xf numFmtId="165" fontId="33" fillId="0" borderId="2" xfId="1" applyNumberFormat="1" applyFont="1" applyBorder="1" applyAlignment="1" applyProtection="1">
      <alignment horizontal="center" wrapText="1"/>
      <protection locked="0"/>
    </xf>
    <xf numFmtId="44" fontId="33" fillId="0" borderId="2" xfId="1" applyNumberFormat="1" applyFont="1" applyBorder="1" applyAlignment="1" applyProtection="1">
      <alignment horizontal="center"/>
      <protection locked="0"/>
    </xf>
    <xf numFmtId="3" fontId="33" fillId="0" borderId="2" xfId="0" applyNumberFormat="1" applyFont="1" applyBorder="1" applyAlignment="1" applyProtection="1">
      <alignment horizontal="center"/>
      <protection locked="0"/>
    </xf>
    <xf numFmtId="3" fontId="33" fillId="0" borderId="3" xfId="0" applyNumberFormat="1" applyFont="1" applyBorder="1" applyAlignment="1" applyProtection="1">
      <alignment horizontal="center"/>
      <protection locked="0"/>
    </xf>
    <xf numFmtId="3" fontId="5" fillId="0" borderId="7" xfId="0" applyNumberFormat="1" applyFont="1" applyBorder="1" applyAlignment="1" applyProtection="1">
      <alignment horizontal="center"/>
      <protection locked="0"/>
    </xf>
    <xf numFmtId="0" fontId="20" fillId="9" borderId="3" xfId="0" applyFont="1" applyFill="1" applyBorder="1" applyAlignment="1" applyProtection="1">
      <alignment horizontal="right" wrapText="1"/>
    </xf>
    <xf numFmtId="0" fontId="20" fillId="9" borderId="5" xfId="0" applyFont="1" applyFill="1" applyBorder="1" applyAlignment="1" applyProtection="1">
      <alignment horizontal="right" wrapText="1"/>
    </xf>
    <xf numFmtId="0" fontId="20" fillId="9" borderId="7" xfId="0" applyFont="1" applyFill="1" applyBorder="1" applyAlignment="1" applyProtection="1">
      <alignment horizontal="right" wrapText="1"/>
    </xf>
    <xf numFmtId="44" fontId="5" fillId="0" borderId="3" xfId="1" applyNumberFormat="1" applyFont="1" applyBorder="1" applyAlignment="1" applyProtection="1">
      <alignment horizontal="center"/>
      <protection locked="0"/>
    </xf>
    <xf numFmtId="44" fontId="5" fillId="0" borderId="7" xfId="1" applyNumberFormat="1" applyFont="1" applyBorder="1" applyAlignment="1" applyProtection="1">
      <alignment horizontal="center"/>
      <protection locked="0"/>
    </xf>
    <xf numFmtId="165" fontId="20" fillId="2" borderId="3" xfId="1" applyNumberFormat="1" applyFont="1" applyFill="1" applyBorder="1" applyAlignment="1" applyProtection="1">
      <alignment horizontal="center"/>
    </xf>
    <xf numFmtId="165" fontId="20" fillId="2" borderId="5" xfId="1" applyNumberFormat="1" applyFont="1" applyFill="1" applyBorder="1" applyAlignment="1" applyProtection="1">
      <alignment horizontal="center"/>
    </xf>
    <xf numFmtId="165" fontId="20" fillId="2" borderId="20" xfId="1" applyNumberFormat="1" applyFont="1" applyFill="1" applyBorder="1" applyAlignment="1" applyProtection="1">
      <alignment horizontal="center"/>
    </xf>
    <xf numFmtId="165" fontId="20" fillId="5" borderId="33" xfId="1" applyNumberFormat="1" applyFont="1" applyFill="1" applyBorder="1" applyAlignment="1" applyProtection="1">
      <alignment horizontal="center"/>
    </xf>
    <xf numFmtId="165" fontId="20" fillId="5" borderId="34" xfId="1" applyNumberFormat="1" applyFont="1" applyFill="1" applyBorder="1" applyAlignment="1" applyProtection="1">
      <alignment horizontal="center"/>
    </xf>
    <xf numFmtId="0" fontId="7" fillId="0" borderId="26" xfId="0" applyFont="1" applyFill="1" applyBorder="1" applyAlignment="1" applyProtection="1">
      <alignment horizontal="center" vertical="top" wrapText="1"/>
    </xf>
    <xf numFmtId="0" fontId="7" fillId="0" borderId="19" xfId="0" applyFont="1" applyFill="1" applyBorder="1" applyAlignment="1" applyProtection="1">
      <alignment horizontal="center" vertical="top" wrapText="1"/>
    </xf>
    <xf numFmtId="0" fontId="7" fillId="0" borderId="15" xfId="0" applyFont="1" applyFill="1" applyBorder="1" applyAlignment="1" applyProtection="1">
      <alignment horizontal="center" vertical="top" wrapText="1"/>
    </xf>
    <xf numFmtId="0" fontId="7" fillId="0" borderId="6"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14"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3" fontId="5" fillId="0" borderId="2" xfId="0" applyNumberFormat="1" applyFont="1" applyBorder="1" applyAlignment="1" applyProtection="1">
      <alignment horizontal="center"/>
      <protection locked="0"/>
    </xf>
    <xf numFmtId="3" fontId="5" fillId="0" borderId="11" xfId="0" applyNumberFormat="1" applyFont="1" applyBorder="1" applyAlignment="1" applyProtection="1">
      <alignment horizontal="center"/>
      <protection locked="0"/>
    </xf>
    <xf numFmtId="166" fontId="38" fillId="5" borderId="15" xfId="1" applyNumberFormat="1" applyFont="1" applyFill="1" applyBorder="1" applyAlignment="1" applyProtection="1">
      <alignment horizontal="right"/>
    </xf>
    <xf numFmtId="166" fontId="38" fillId="5" borderId="28" xfId="1" applyNumberFormat="1" applyFont="1" applyFill="1" applyBorder="1" applyAlignment="1" applyProtection="1">
      <alignment horizontal="right"/>
    </xf>
    <xf numFmtId="0" fontId="7" fillId="0" borderId="13" xfId="0" applyFont="1" applyBorder="1" applyAlignment="1" applyProtection="1">
      <alignment horizontal="center" vertical="top" wrapText="1"/>
    </xf>
    <xf numFmtId="0" fontId="7" fillId="0" borderId="31" xfId="0" applyFont="1" applyBorder="1" applyAlignment="1" applyProtection="1">
      <alignment horizontal="center" vertical="top" wrapText="1"/>
    </xf>
    <xf numFmtId="0" fontId="7" fillId="0" borderId="28" xfId="0" applyFont="1" applyBorder="1" applyAlignment="1" applyProtection="1">
      <alignment horizontal="center" vertical="top" wrapText="1"/>
    </xf>
    <xf numFmtId="0" fontId="25" fillId="0" borderId="0" xfId="4" quotePrefix="1" applyFont="1" applyFill="1" applyAlignment="1" applyProtection="1">
      <alignment horizontal="left" vertical="top" wrapText="1"/>
    </xf>
    <xf numFmtId="0" fontId="25" fillId="0" borderId="0" xfId="0" quotePrefix="1" applyFont="1" applyAlignment="1" applyProtection="1">
      <alignment horizontal="left" wrapText="1"/>
    </xf>
    <xf numFmtId="44" fontId="5" fillId="0" borderId="2" xfId="1" applyNumberFormat="1" applyFont="1" applyBorder="1" applyAlignment="1" applyProtection="1">
      <alignment horizontal="center"/>
      <protection locked="0"/>
    </xf>
    <xf numFmtId="165" fontId="5" fillId="2" borderId="2" xfId="1" applyNumberFormat="1" applyFont="1" applyFill="1" applyBorder="1" applyAlignment="1" applyProtection="1">
      <alignment horizontal="center"/>
    </xf>
    <xf numFmtId="0" fontId="27" fillId="0" borderId="0" xfId="0" applyFont="1" applyFill="1" applyAlignment="1" applyProtection="1">
      <alignment horizontal="left" vertical="top" wrapText="1"/>
    </xf>
    <xf numFmtId="165" fontId="20" fillId="17" borderId="3" xfId="1" applyNumberFormat="1" applyFont="1" applyFill="1" applyBorder="1" applyAlignment="1" applyProtection="1">
      <alignment horizontal="center"/>
    </xf>
    <xf numFmtId="165" fontId="20" fillId="17" borderId="20" xfId="1" applyNumberFormat="1" applyFont="1" applyFill="1" applyBorder="1" applyAlignment="1" applyProtection="1">
      <alignment horizontal="center"/>
    </xf>
    <xf numFmtId="165" fontId="20" fillId="8" borderId="21" xfId="1" applyNumberFormat="1" applyFont="1" applyFill="1" applyBorder="1" applyAlignment="1" applyProtection="1">
      <alignment horizontal="center"/>
    </xf>
    <xf numFmtId="165" fontId="20" fillId="8" borderId="20" xfId="1" applyNumberFormat="1" applyFont="1" applyFill="1" applyBorder="1" applyAlignment="1" applyProtection="1">
      <alignment horizontal="center"/>
    </xf>
    <xf numFmtId="0" fontId="6" fillId="0" borderId="2" xfId="0" applyFont="1" applyBorder="1" applyAlignment="1" applyProtection="1">
      <alignment horizontal="center" vertical="top" wrapText="1"/>
    </xf>
    <xf numFmtId="0" fontId="8" fillId="11" borderId="2" xfId="0" applyFont="1" applyFill="1" applyBorder="1" applyAlignment="1" applyProtection="1">
      <alignment horizontal="center" vertical="center" wrapText="1"/>
    </xf>
    <xf numFmtId="0" fontId="20" fillId="11" borderId="2" xfId="0" applyFont="1" applyFill="1" applyBorder="1" applyAlignment="1" applyProtection="1">
      <alignment horizontal="center" vertical="center" wrapText="1"/>
    </xf>
    <xf numFmtId="165" fontId="20" fillId="9" borderId="21" xfId="1" applyNumberFormat="1" applyFont="1" applyFill="1" applyBorder="1" applyAlignment="1" applyProtection="1">
      <alignment horizontal="center"/>
    </xf>
    <xf numFmtId="166" fontId="38" fillId="5" borderId="21" xfId="1" applyNumberFormat="1" applyFont="1" applyFill="1" applyBorder="1" applyAlignment="1" applyProtection="1">
      <alignment horizontal="right"/>
    </xf>
    <xf numFmtId="0" fontId="25" fillId="4" borderId="0" xfId="4" quotePrefix="1" applyFont="1" applyFill="1" applyAlignment="1" applyProtection="1">
      <alignment horizontal="left" wrapText="1"/>
    </xf>
    <xf numFmtId="0" fontId="25" fillId="4" borderId="0" xfId="4" applyFont="1" applyFill="1" applyAlignment="1" applyProtection="1">
      <alignment horizontal="left" wrapText="1"/>
    </xf>
    <xf numFmtId="3" fontId="5" fillId="0" borderId="7" xfId="0" applyNumberFormat="1" applyFont="1" applyFill="1" applyBorder="1" applyAlignment="1" applyProtection="1">
      <alignment horizontal="center"/>
      <protection locked="0"/>
    </xf>
    <xf numFmtId="168" fontId="5" fillId="0" borderId="3" xfId="1" applyNumberFormat="1" applyFont="1" applyFill="1" applyBorder="1" applyAlignment="1" applyProtection="1">
      <alignment horizontal="center"/>
      <protection locked="0"/>
    </xf>
    <xf numFmtId="168" fontId="5" fillId="0" borderId="7" xfId="1" applyNumberFormat="1" applyFont="1" applyFill="1" applyBorder="1" applyAlignment="1" applyProtection="1">
      <alignment horizontal="center"/>
      <protection locked="0"/>
    </xf>
    <xf numFmtId="0" fontId="41" fillId="0" borderId="3" xfId="0" applyFont="1" applyBorder="1" applyAlignment="1" applyProtection="1">
      <alignment wrapText="1"/>
      <protection locked="0"/>
    </xf>
    <xf numFmtId="0" fontId="41" fillId="0" borderId="5" xfId="0" applyFont="1" applyBorder="1" applyAlignment="1" applyProtection="1">
      <alignment wrapText="1"/>
      <protection locked="0"/>
    </xf>
    <xf numFmtId="0" fontId="41" fillId="0" borderId="7" xfId="0" applyFont="1" applyBorder="1" applyAlignment="1" applyProtection="1">
      <alignment wrapText="1"/>
      <protection locked="0"/>
    </xf>
    <xf numFmtId="165" fontId="5" fillId="0" borderId="7" xfId="1" applyNumberFormat="1" applyFont="1" applyBorder="1" applyAlignment="1" applyProtection="1">
      <alignment horizontal="center"/>
    </xf>
    <xf numFmtId="165" fontId="5" fillId="0" borderId="2" xfId="1" applyNumberFormat="1" applyFont="1" applyBorder="1" applyAlignment="1" applyProtection="1">
      <alignment horizontal="center"/>
    </xf>
    <xf numFmtId="165" fontId="5" fillId="0" borderId="2" xfId="1" applyNumberFormat="1" applyFont="1" applyFill="1" applyBorder="1" applyAlignment="1" applyProtection="1">
      <alignment horizontal="center"/>
    </xf>
    <xf numFmtId="165" fontId="5" fillId="0" borderId="3" xfId="1" applyNumberFormat="1" applyFont="1" applyFill="1" applyBorder="1" applyAlignment="1" applyProtection="1">
      <alignment horizontal="center"/>
    </xf>
    <xf numFmtId="0" fontId="25" fillId="0" borderId="3" xfId="0" quotePrefix="1" applyFont="1" applyBorder="1" applyAlignment="1" applyProtection="1">
      <alignment wrapText="1"/>
      <protection locked="0"/>
    </xf>
    <xf numFmtId="0" fontId="25" fillId="0" borderId="5" xfId="0" applyFont="1" applyBorder="1" applyAlignment="1" applyProtection="1">
      <alignment wrapText="1"/>
      <protection locked="0"/>
    </xf>
    <xf numFmtId="0" fontId="25" fillId="0" borderId="7" xfId="0" applyFont="1" applyBorder="1" applyAlignment="1" applyProtection="1">
      <alignment wrapText="1"/>
      <protection locked="0"/>
    </xf>
    <xf numFmtId="168" fontId="5" fillId="0" borderId="2" xfId="1" applyNumberFormat="1" applyFont="1" applyFill="1" applyBorder="1" applyAlignment="1" applyProtection="1">
      <alignment horizontal="center"/>
    </xf>
    <xf numFmtId="3" fontId="5" fillId="0" borderId="2" xfId="0" applyNumberFormat="1" applyFont="1" applyFill="1" applyBorder="1" applyAlignment="1" applyProtection="1">
      <alignment horizontal="center"/>
    </xf>
    <xf numFmtId="168" fontId="5" fillId="0" borderId="2" xfId="1" applyNumberFormat="1" applyFont="1" applyFill="1" applyBorder="1" applyAlignment="1" applyProtection="1">
      <alignment horizontal="center"/>
      <protection locked="0"/>
    </xf>
    <xf numFmtId="0" fontId="7" fillId="0" borderId="3" xfId="0" applyFont="1" applyFill="1" applyBorder="1" applyAlignment="1" applyProtection="1">
      <alignment horizontal="center" vertical="top" wrapText="1"/>
    </xf>
    <xf numFmtId="0" fontId="7" fillId="0" borderId="20" xfId="0" applyFont="1" applyFill="1" applyBorder="1" applyAlignment="1" applyProtection="1">
      <alignment horizontal="center" vertical="top" wrapText="1"/>
    </xf>
    <xf numFmtId="3" fontId="5" fillId="0" borderId="2" xfId="0" applyNumberFormat="1" applyFont="1" applyBorder="1" applyAlignment="1" applyProtection="1">
      <alignment horizontal="center"/>
    </xf>
    <xf numFmtId="3" fontId="5" fillId="0" borderId="3" xfId="0" applyNumberFormat="1" applyFont="1" applyBorder="1" applyAlignment="1" applyProtection="1">
      <alignment horizontal="center"/>
    </xf>
    <xf numFmtId="165" fontId="20" fillId="9" borderId="33" xfId="1" applyNumberFormat="1" applyFont="1" applyFill="1" applyBorder="1" applyAlignment="1" applyProtection="1">
      <alignment horizontal="center"/>
    </xf>
    <xf numFmtId="165" fontId="20" fillId="9" borderId="34" xfId="1" applyNumberFormat="1" applyFont="1" applyFill="1" applyBorder="1" applyAlignment="1" applyProtection="1">
      <alignment horizontal="center"/>
    </xf>
    <xf numFmtId="166" fontId="38" fillId="9" borderId="15" xfId="1" applyNumberFormat="1" applyFont="1" applyFill="1" applyBorder="1" applyAlignment="1" applyProtection="1">
      <alignment horizontal="right"/>
    </xf>
    <xf numFmtId="166" fontId="38" fillId="9" borderId="28" xfId="1" applyNumberFormat="1" applyFont="1" applyFill="1" applyBorder="1" applyAlignment="1" applyProtection="1">
      <alignment horizontal="right"/>
    </xf>
    <xf numFmtId="165" fontId="32" fillId="0" borderId="2" xfId="1" applyNumberFormat="1" applyFont="1" applyFill="1" applyBorder="1" applyAlignment="1" applyProtection="1">
      <alignment horizontal="center"/>
      <protection locked="0"/>
    </xf>
    <xf numFmtId="0" fontId="27" fillId="0" borderId="0" xfId="4" applyFont="1" applyFill="1" applyAlignment="1" applyProtection="1">
      <alignment horizontal="left" wrapText="1"/>
    </xf>
    <xf numFmtId="165" fontId="17" fillId="0" borderId="2" xfId="1" applyNumberFormat="1" applyFont="1" applyBorder="1" applyAlignment="1" applyProtection="1">
      <alignment horizontal="center" vertical="center" wrapText="1"/>
      <protection locked="0"/>
    </xf>
    <xf numFmtId="0" fontId="20" fillId="2" borderId="3" xfId="0" applyFont="1" applyFill="1" applyBorder="1" applyAlignment="1" applyProtection="1">
      <alignment horizontal="center"/>
    </xf>
    <xf numFmtId="0" fontId="20" fillId="2" borderId="5" xfId="0" applyFont="1" applyFill="1" applyBorder="1" applyAlignment="1" applyProtection="1">
      <alignment horizontal="center"/>
    </xf>
    <xf numFmtId="0" fontId="20" fillId="2" borderId="20" xfId="0" applyFont="1" applyFill="1" applyBorder="1" applyAlignment="1" applyProtection="1">
      <alignment horizontal="center"/>
    </xf>
    <xf numFmtId="0" fontId="7"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6" fillId="0" borderId="2" xfId="0" applyFont="1" applyFill="1" applyBorder="1" applyAlignment="1" applyProtection="1">
      <alignment horizontal="right" vertical="center" wrapText="1"/>
    </xf>
    <xf numFmtId="0" fontId="6" fillId="0" borderId="3" xfId="0" applyFont="1" applyFill="1" applyBorder="1" applyAlignment="1" applyProtection="1">
      <alignment horizontal="right" vertical="center" wrapText="1"/>
    </xf>
    <xf numFmtId="165" fontId="6" fillId="5" borderId="21" xfId="1" applyNumberFormat="1" applyFont="1" applyFill="1" applyBorder="1" applyAlignment="1" applyProtection="1">
      <alignment horizontal="center"/>
    </xf>
    <xf numFmtId="165" fontId="6" fillId="5" borderId="5" xfId="1" applyNumberFormat="1" applyFont="1" applyFill="1" applyBorder="1" applyAlignment="1" applyProtection="1">
      <alignment horizontal="center"/>
    </xf>
    <xf numFmtId="165" fontId="6" fillId="5" borderId="20" xfId="1" applyNumberFormat="1" applyFont="1" applyFill="1" applyBorder="1" applyAlignment="1" applyProtection="1">
      <alignment horizontal="center"/>
    </xf>
    <xf numFmtId="165" fontId="7" fillId="5" borderId="21" xfId="1" applyNumberFormat="1" applyFont="1" applyFill="1" applyBorder="1" applyAlignment="1" applyProtection="1">
      <alignment horizontal="center"/>
    </xf>
    <xf numFmtId="165" fontId="7" fillId="5" borderId="5" xfId="1" applyNumberFormat="1" applyFont="1" applyFill="1" applyBorder="1" applyAlignment="1" applyProtection="1">
      <alignment horizontal="center"/>
    </xf>
    <xf numFmtId="165" fontId="7" fillId="5" borderId="20" xfId="1" applyNumberFormat="1" applyFont="1" applyFill="1" applyBorder="1" applyAlignment="1" applyProtection="1">
      <alignment horizontal="center"/>
    </xf>
    <xf numFmtId="0" fontId="7" fillId="0" borderId="2" xfId="0" applyFont="1" applyFill="1" applyBorder="1" applyAlignment="1" applyProtection="1">
      <alignment horizontal="right" vertical="center" wrapText="1"/>
    </xf>
    <xf numFmtId="0" fontId="7" fillId="0" borderId="3" xfId="0" applyFont="1" applyFill="1" applyBorder="1" applyAlignment="1" applyProtection="1">
      <alignment horizontal="right" vertical="center" wrapText="1"/>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left" vertical="center"/>
    </xf>
    <xf numFmtId="0" fontId="7" fillId="0" borderId="2" xfId="6" applyNumberFormat="1" applyFont="1" applyFill="1" applyBorder="1" applyAlignment="1" applyProtection="1">
      <alignment horizontal="center" vertical="center"/>
    </xf>
    <xf numFmtId="0" fontId="7" fillId="0" borderId="13" xfId="1" applyNumberFormat="1" applyFont="1" applyFill="1" applyBorder="1" applyAlignment="1" applyProtection="1">
      <alignment horizontal="center" vertical="center"/>
    </xf>
    <xf numFmtId="0" fontId="7" fillId="0" borderId="31" xfId="1" applyNumberFormat="1" applyFont="1" applyFill="1" applyBorder="1" applyAlignment="1" applyProtection="1">
      <alignment horizontal="center" vertical="center"/>
    </xf>
    <xf numFmtId="0" fontId="7" fillId="0" borderId="28" xfId="1" applyNumberFormat="1" applyFont="1" applyFill="1" applyBorder="1" applyAlignment="1" applyProtection="1">
      <alignment horizontal="center" vertical="center"/>
    </xf>
    <xf numFmtId="165" fontId="6" fillId="5" borderId="27" xfId="1" applyNumberFormat="1" applyFont="1" applyFill="1" applyBorder="1" applyAlignment="1" applyProtection="1">
      <alignment horizontal="center" vertical="center"/>
    </xf>
    <xf numFmtId="165" fontId="6" fillId="5" borderId="6" xfId="1" applyNumberFormat="1" applyFont="1" applyFill="1" applyBorder="1" applyAlignment="1" applyProtection="1">
      <alignment horizontal="center" vertical="center"/>
    </xf>
    <xf numFmtId="165" fontId="6" fillId="5" borderId="18" xfId="1" applyNumberFormat="1" applyFont="1" applyFill="1" applyBorder="1" applyAlignment="1" applyProtection="1">
      <alignment horizontal="center" vertical="center"/>
    </xf>
    <xf numFmtId="165" fontId="6" fillId="5" borderId="46" xfId="1" applyNumberFormat="1" applyFont="1" applyFill="1" applyBorder="1" applyAlignment="1" applyProtection="1">
      <alignment horizontal="center" vertical="center"/>
    </xf>
    <xf numFmtId="165" fontId="6" fillId="5" borderId="0" xfId="1" applyNumberFormat="1" applyFont="1" applyFill="1" applyBorder="1" applyAlignment="1" applyProtection="1">
      <alignment horizontal="center" vertical="center"/>
    </xf>
    <xf numFmtId="165" fontId="6" fillId="5" borderId="32" xfId="1" applyNumberFormat="1" applyFont="1" applyFill="1" applyBorder="1" applyAlignment="1" applyProtection="1">
      <alignment horizontal="center" vertical="center"/>
    </xf>
    <xf numFmtId="165" fontId="6" fillId="5" borderId="26" xfId="1" applyNumberFormat="1" applyFont="1" applyFill="1" applyBorder="1" applyAlignment="1" applyProtection="1">
      <alignment horizontal="center" vertical="center"/>
    </xf>
    <xf numFmtId="165" fontId="6" fillId="5" borderId="1" xfId="1" applyNumberFormat="1" applyFont="1" applyFill="1" applyBorder="1" applyAlignment="1" applyProtection="1">
      <alignment horizontal="center" vertical="center"/>
    </xf>
    <xf numFmtId="165" fontId="6" fillId="5" borderId="19" xfId="1" applyNumberFormat="1" applyFont="1" applyFill="1" applyBorder="1" applyAlignment="1" applyProtection="1">
      <alignment horizontal="center" vertical="center"/>
    </xf>
    <xf numFmtId="0" fontId="6" fillId="0" borderId="2" xfId="2" applyFont="1" applyBorder="1" applyAlignment="1" applyProtection="1">
      <alignment horizontal="left" vertical="center" wrapText="1"/>
    </xf>
    <xf numFmtId="0" fontId="6" fillId="0" borderId="2" xfId="0" applyFont="1" applyBorder="1" applyAlignment="1" applyProtection="1">
      <alignment horizontal="right" vertical="center" wrapText="1"/>
    </xf>
    <xf numFmtId="0" fontId="6" fillId="0" borderId="3" xfId="0" applyFont="1" applyBorder="1" applyAlignment="1" applyProtection="1">
      <alignment horizontal="right" vertical="center" wrapText="1"/>
    </xf>
    <xf numFmtId="0" fontId="7" fillId="0" borderId="16" xfId="2" applyFont="1" applyBorder="1" applyAlignment="1" applyProtection="1">
      <alignment horizontal="left" vertical="center"/>
    </xf>
    <xf numFmtId="0" fontId="7" fillId="0" borderId="6" xfId="2" applyFont="1" applyBorder="1" applyAlignment="1" applyProtection="1">
      <alignment horizontal="left" vertical="center"/>
    </xf>
    <xf numFmtId="0" fontId="7" fillId="0" borderId="17" xfId="2" applyFont="1" applyBorder="1" applyAlignment="1" applyProtection="1">
      <alignment horizontal="left" vertical="center"/>
    </xf>
    <xf numFmtId="0" fontId="7" fillId="0" borderId="29" xfId="2" applyFont="1" applyBorder="1" applyAlignment="1" applyProtection="1">
      <alignment horizontal="left" vertical="center"/>
    </xf>
    <xf numFmtId="0" fontId="7" fillId="0" borderId="0" xfId="2" applyFont="1" applyBorder="1" applyAlignment="1" applyProtection="1">
      <alignment horizontal="left" vertical="center"/>
    </xf>
    <xf numFmtId="0" fontId="7" fillId="0" borderId="30" xfId="2" applyFont="1" applyBorder="1" applyAlignment="1" applyProtection="1">
      <alignment horizontal="left" vertical="center"/>
    </xf>
    <xf numFmtId="0" fontId="7" fillId="0" borderId="14" xfId="2" applyFont="1" applyBorder="1" applyAlignment="1" applyProtection="1">
      <alignment horizontal="left" vertical="center"/>
    </xf>
    <xf numFmtId="0" fontId="7" fillId="0" borderId="1" xfId="2" applyFont="1" applyBorder="1" applyAlignment="1" applyProtection="1">
      <alignment horizontal="left" vertical="center"/>
    </xf>
    <xf numFmtId="0" fontId="7" fillId="0" borderId="15" xfId="2" applyFont="1" applyBorder="1" applyAlignment="1" applyProtection="1">
      <alignment horizontal="left" vertical="center"/>
    </xf>
    <xf numFmtId="0" fontId="7" fillId="0" borderId="16" xfId="0" applyFont="1" applyFill="1" applyBorder="1" applyAlignment="1" applyProtection="1">
      <alignment horizontal="right" vertical="center" wrapText="1"/>
    </xf>
    <xf numFmtId="0" fontId="7" fillId="0" borderId="6" xfId="0" applyFont="1" applyFill="1" applyBorder="1" applyAlignment="1" applyProtection="1">
      <alignment horizontal="right" vertical="center" wrapText="1"/>
    </xf>
    <xf numFmtId="0" fontId="7" fillId="0" borderId="29" xfId="0" applyFont="1" applyFill="1" applyBorder="1" applyAlignment="1" applyProtection="1">
      <alignment horizontal="right" vertical="center" wrapText="1"/>
    </xf>
    <xf numFmtId="0" fontId="7" fillId="0" borderId="0" xfId="0" applyFont="1" applyFill="1" applyBorder="1" applyAlignment="1" applyProtection="1">
      <alignment horizontal="right" vertical="center" wrapText="1"/>
    </xf>
    <xf numFmtId="0" fontId="7" fillId="0" borderId="14" xfId="0" applyFont="1" applyFill="1" applyBorder="1" applyAlignment="1" applyProtection="1">
      <alignment horizontal="right" vertical="center" wrapText="1"/>
    </xf>
    <xf numFmtId="0" fontId="7" fillId="0" borderId="1" xfId="0" applyFont="1" applyFill="1" applyBorder="1" applyAlignment="1" applyProtection="1">
      <alignment horizontal="right" vertical="center" wrapText="1"/>
    </xf>
    <xf numFmtId="0" fontId="6" fillId="0" borderId="16" xfId="1" applyNumberFormat="1" applyFont="1" applyFill="1" applyBorder="1" applyAlignment="1" applyProtection="1">
      <alignment horizontal="left" wrapText="1"/>
    </xf>
    <xf numFmtId="0" fontId="6" fillId="0" borderId="6" xfId="1" applyNumberFormat="1" applyFont="1" applyFill="1" applyBorder="1" applyAlignment="1" applyProtection="1">
      <alignment horizontal="left" wrapText="1"/>
    </xf>
    <xf numFmtId="0" fontId="6" fillId="0" borderId="17" xfId="1" applyNumberFormat="1" applyFont="1" applyFill="1" applyBorder="1" applyAlignment="1" applyProtection="1">
      <alignment horizontal="left" wrapText="1"/>
    </xf>
    <xf numFmtId="0" fontId="6" fillId="0" borderId="14" xfId="1" applyNumberFormat="1" applyFont="1" applyFill="1" applyBorder="1" applyAlignment="1" applyProtection="1">
      <alignment horizontal="left" wrapText="1"/>
    </xf>
    <xf numFmtId="0" fontId="6" fillId="0" borderId="1" xfId="1" applyNumberFormat="1" applyFont="1" applyFill="1" applyBorder="1" applyAlignment="1" applyProtection="1">
      <alignment horizontal="left" wrapText="1"/>
    </xf>
    <xf numFmtId="0" fontId="6" fillId="0" borderId="15" xfId="1" applyNumberFormat="1" applyFont="1" applyFill="1" applyBorder="1" applyAlignment="1" applyProtection="1">
      <alignment horizontal="left" wrapText="1"/>
    </xf>
    <xf numFmtId="165" fontId="6" fillId="0" borderId="6" xfId="1" applyNumberFormat="1" applyFont="1" applyFill="1" applyBorder="1" applyAlignment="1" applyProtection="1">
      <alignment horizontal="right" wrapText="1"/>
    </xf>
    <xf numFmtId="165" fontId="6" fillId="0" borderId="17" xfId="1" applyNumberFormat="1" applyFont="1" applyFill="1" applyBorder="1" applyAlignment="1" applyProtection="1">
      <alignment horizontal="right" wrapText="1"/>
    </xf>
    <xf numFmtId="166" fontId="12" fillId="0" borderId="3" xfId="1" applyNumberFormat="1" applyFont="1" applyFill="1" applyBorder="1" applyAlignment="1" applyProtection="1">
      <alignment horizontal="center"/>
    </xf>
    <xf numFmtId="166" fontId="12" fillId="0" borderId="5" xfId="1" applyNumberFormat="1" applyFont="1" applyFill="1" applyBorder="1" applyAlignment="1" applyProtection="1">
      <alignment horizontal="center"/>
    </xf>
    <xf numFmtId="165" fontId="6" fillId="0" borderId="5" xfId="1" applyNumberFormat="1" applyFont="1" applyFill="1" applyBorder="1" applyAlignment="1" applyProtection="1">
      <alignment horizontal="right" wrapText="1"/>
    </xf>
    <xf numFmtId="165" fontId="6" fillId="0" borderId="7" xfId="1" applyNumberFormat="1" applyFont="1" applyFill="1" applyBorder="1" applyAlignment="1" applyProtection="1">
      <alignment horizontal="right" wrapText="1"/>
    </xf>
    <xf numFmtId="166" fontId="12" fillId="0" borderId="14" xfId="1" applyNumberFormat="1" applyFont="1" applyFill="1" applyBorder="1" applyAlignment="1" applyProtection="1">
      <alignment horizontal="center"/>
    </xf>
    <xf numFmtId="166" fontId="12" fillId="0" borderId="1" xfId="1" applyNumberFormat="1" applyFont="1" applyFill="1" applyBorder="1" applyAlignment="1" applyProtection="1">
      <alignment horizontal="center"/>
    </xf>
    <xf numFmtId="0" fontId="8" fillId="12" borderId="3" xfId="0" applyFont="1" applyFill="1" applyBorder="1" applyAlignment="1" applyProtection="1">
      <alignment horizontal="center" vertical="center" wrapText="1"/>
    </xf>
    <xf numFmtId="0" fontId="8" fillId="12" borderId="5" xfId="0" applyFont="1" applyFill="1" applyBorder="1" applyAlignment="1" applyProtection="1">
      <alignment horizontal="center" vertical="center" wrapText="1"/>
    </xf>
    <xf numFmtId="44" fontId="7" fillId="5" borderId="27" xfId="1" applyNumberFormat="1" applyFont="1" applyFill="1" applyBorder="1" applyAlignment="1" applyProtection="1">
      <alignment horizontal="center" vertical="center"/>
    </xf>
    <xf numFmtId="44" fontId="7" fillId="5" borderId="6" xfId="1" applyNumberFormat="1" applyFont="1" applyFill="1" applyBorder="1" applyAlignment="1" applyProtection="1">
      <alignment horizontal="center" vertical="center"/>
    </xf>
    <xf numFmtId="44" fontId="7" fillId="5" borderId="18" xfId="1" applyNumberFormat="1" applyFont="1" applyFill="1" applyBorder="1" applyAlignment="1" applyProtection="1">
      <alignment horizontal="center" vertical="center"/>
    </xf>
    <xf numFmtId="44" fontId="7" fillId="5" borderId="46" xfId="1" applyNumberFormat="1" applyFont="1" applyFill="1" applyBorder="1" applyAlignment="1" applyProtection="1">
      <alignment horizontal="center" vertical="center"/>
    </xf>
    <xf numFmtId="44" fontId="7" fillId="5" borderId="0" xfId="1" applyNumberFormat="1" applyFont="1" applyFill="1" applyBorder="1" applyAlignment="1" applyProtection="1">
      <alignment horizontal="center" vertical="center"/>
    </xf>
    <xf numFmtId="44" fontId="7" fillId="5" borderId="32" xfId="1" applyNumberFormat="1" applyFont="1" applyFill="1" applyBorder="1" applyAlignment="1" applyProtection="1">
      <alignment horizontal="center" vertical="center"/>
    </xf>
    <xf numFmtId="44" fontId="7" fillId="5" borderId="26" xfId="1" applyNumberFormat="1" applyFont="1" applyFill="1" applyBorder="1" applyAlignment="1" applyProtection="1">
      <alignment horizontal="center" vertical="center"/>
    </xf>
    <xf numFmtId="44" fontId="7" fillId="5" borderId="1" xfId="1" applyNumberFormat="1" applyFont="1" applyFill="1" applyBorder="1" applyAlignment="1" applyProtection="1">
      <alignment horizontal="center" vertical="center"/>
    </xf>
    <xf numFmtId="44" fontId="7" fillId="5" borderId="19" xfId="1" applyNumberFormat="1" applyFont="1" applyFill="1" applyBorder="1" applyAlignment="1" applyProtection="1">
      <alignment horizontal="center" vertical="center"/>
    </xf>
    <xf numFmtId="165" fontId="7" fillId="5" borderId="27" xfId="1" applyNumberFormat="1" applyFont="1" applyFill="1" applyBorder="1" applyAlignment="1" applyProtection="1">
      <alignment horizontal="center" vertical="center"/>
    </xf>
    <xf numFmtId="165" fontId="7" fillId="5" borderId="6" xfId="1" applyNumberFormat="1" applyFont="1" applyFill="1" applyBorder="1" applyAlignment="1" applyProtection="1">
      <alignment horizontal="center" vertical="center"/>
    </xf>
    <xf numFmtId="165" fontId="7" fillId="5" borderId="18" xfId="1" applyNumberFormat="1" applyFont="1" applyFill="1" applyBorder="1" applyAlignment="1" applyProtection="1">
      <alignment horizontal="center" vertical="center"/>
    </xf>
    <xf numFmtId="165" fontId="7" fillId="5" borderId="46" xfId="1" applyNumberFormat="1" applyFont="1" applyFill="1" applyBorder="1" applyAlignment="1" applyProtection="1">
      <alignment horizontal="center" vertical="center"/>
    </xf>
    <xf numFmtId="165" fontId="7" fillId="5" borderId="0" xfId="1" applyNumberFormat="1" applyFont="1" applyFill="1" applyBorder="1" applyAlignment="1" applyProtection="1">
      <alignment horizontal="center" vertical="center"/>
    </xf>
    <xf numFmtId="165" fontId="7" fillId="5" borderId="32" xfId="1" applyNumberFormat="1" applyFont="1" applyFill="1" applyBorder="1" applyAlignment="1" applyProtection="1">
      <alignment horizontal="center" vertical="center"/>
    </xf>
    <xf numFmtId="165" fontId="7" fillId="5" borderId="26" xfId="1" applyNumberFormat="1" applyFont="1" applyFill="1" applyBorder="1" applyAlignment="1" applyProtection="1">
      <alignment horizontal="center" vertical="center"/>
    </xf>
    <xf numFmtId="165" fontId="7" fillId="5" borderId="1" xfId="1" applyNumberFormat="1" applyFont="1" applyFill="1" applyBorder="1" applyAlignment="1" applyProtection="1">
      <alignment horizontal="center" vertical="center"/>
    </xf>
    <xf numFmtId="165" fontId="7" fillId="5" borderId="19" xfId="1" applyNumberFormat="1" applyFont="1" applyFill="1" applyBorder="1" applyAlignment="1" applyProtection="1">
      <alignment horizontal="center" vertical="center"/>
    </xf>
    <xf numFmtId="0" fontId="7" fillId="0" borderId="16"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0" fontId="7" fillId="0" borderId="29"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30"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7" fillId="0" borderId="13"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6" fillId="0" borderId="2" xfId="0" applyFont="1" applyFill="1" applyBorder="1" applyAlignment="1" applyProtection="1">
      <alignment horizontal="left" vertical="center" wrapText="1"/>
    </xf>
    <xf numFmtId="165" fontId="6" fillId="5" borderId="21" xfId="0" applyNumberFormat="1" applyFont="1" applyFill="1" applyBorder="1" applyAlignment="1" applyProtection="1">
      <alignment horizontal="center"/>
    </xf>
    <xf numFmtId="165" fontId="6" fillId="5" borderId="5" xfId="0" applyNumberFormat="1" applyFont="1" applyFill="1" applyBorder="1" applyAlignment="1" applyProtection="1">
      <alignment horizontal="center"/>
    </xf>
    <xf numFmtId="165" fontId="6" fillId="5" borderId="20" xfId="0" applyNumberFormat="1" applyFont="1" applyFill="1" applyBorder="1" applyAlignment="1" applyProtection="1">
      <alignment horizontal="center"/>
    </xf>
    <xf numFmtId="0" fontId="7" fillId="0" borderId="18" xfId="0" applyFont="1" applyFill="1" applyBorder="1" applyAlignment="1" applyProtection="1">
      <alignment horizontal="right" vertical="center" wrapText="1"/>
    </xf>
    <xf numFmtId="0" fontId="7" fillId="0" borderId="32" xfId="0" applyFont="1" applyFill="1" applyBorder="1" applyAlignment="1" applyProtection="1">
      <alignment horizontal="right" vertical="center" wrapText="1"/>
    </xf>
    <xf numFmtId="0" fontId="7" fillId="0" borderId="5" xfId="0" applyFont="1" applyFill="1" applyBorder="1" applyAlignment="1" applyProtection="1">
      <alignment horizontal="right" vertical="center" wrapText="1"/>
    </xf>
    <xf numFmtId="0" fontId="7" fillId="0" borderId="20" xfId="0" applyFont="1" applyFill="1" applyBorder="1" applyAlignment="1" applyProtection="1">
      <alignment horizontal="right" vertical="center" wrapText="1"/>
    </xf>
    <xf numFmtId="165" fontId="7" fillId="5" borderId="21" xfId="1" applyNumberFormat="1" applyFont="1" applyFill="1" applyBorder="1" applyAlignment="1" applyProtection="1">
      <alignment horizontal="center" vertical="center"/>
    </xf>
    <xf numFmtId="165" fontId="7" fillId="5" borderId="5" xfId="1" applyNumberFormat="1" applyFont="1" applyFill="1" applyBorder="1" applyAlignment="1" applyProtection="1">
      <alignment horizontal="center" vertical="center"/>
    </xf>
    <xf numFmtId="165" fontId="7" fillId="5" borderId="20" xfId="1" applyNumberFormat="1" applyFont="1" applyFill="1" applyBorder="1" applyAlignment="1" applyProtection="1">
      <alignment horizontal="center" vertical="center"/>
    </xf>
    <xf numFmtId="0" fontId="6" fillId="0" borderId="16" xfId="1" applyNumberFormat="1" applyFont="1" applyFill="1" applyBorder="1" applyAlignment="1" applyProtection="1">
      <alignment horizontal="left" vertical="center" wrapText="1"/>
    </xf>
    <xf numFmtId="0" fontId="6" fillId="0" borderId="6" xfId="1" applyNumberFormat="1" applyFont="1" applyFill="1" applyBorder="1" applyAlignment="1" applyProtection="1">
      <alignment horizontal="left" vertical="center" wrapText="1"/>
    </xf>
    <xf numFmtId="0" fontId="6" fillId="0" borderId="17" xfId="1" applyNumberFormat="1" applyFont="1" applyFill="1" applyBorder="1" applyAlignment="1" applyProtection="1">
      <alignment horizontal="left" vertical="center" wrapText="1"/>
    </xf>
    <xf numFmtId="0" fontId="6" fillId="0" borderId="14" xfId="1" applyNumberFormat="1" applyFont="1" applyFill="1" applyBorder="1" applyAlignment="1" applyProtection="1">
      <alignment horizontal="left" vertical="center" wrapText="1"/>
    </xf>
    <xf numFmtId="0" fontId="6" fillId="0" borderId="1" xfId="1" applyNumberFormat="1" applyFont="1" applyFill="1" applyBorder="1" applyAlignment="1" applyProtection="1">
      <alignment horizontal="left" vertical="center" wrapText="1"/>
    </xf>
    <xf numFmtId="0" fontId="6" fillId="0" borderId="15" xfId="1" applyNumberFormat="1" applyFont="1" applyFill="1" applyBorder="1" applyAlignment="1" applyProtection="1">
      <alignment horizontal="left" vertical="center" wrapText="1"/>
    </xf>
    <xf numFmtId="0" fontId="7" fillId="0" borderId="2" xfId="1" applyNumberFormat="1" applyFont="1" applyFill="1" applyBorder="1" applyAlignment="1" applyProtection="1">
      <alignment horizontal="center" vertical="center"/>
    </xf>
    <xf numFmtId="0" fontId="6" fillId="0" borderId="2" xfId="0" applyFont="1" applyFill="1" applyBorder="1" applyAlignment="1" applyProtection="1">
      <alignment vertical="center" wrapText="1"/>
    </xf>
    <xf numFmtId="0" fontId="6" fillId="0" borderId="3" xfId="1" applyNumberFormat="1" applyFont="1" applyFill="1" applyBorder="1" applyAlignment="1" applyProtection="1">
      <alignment horizontal="left" vertical="center" wrapText="1"/>
    </xf>
    <xf numFmtId="0" fontId="6" fillId="0" borderId="5" xfId="1" applyNumberFormat="1" applyFont="1" applyFill="1" applyBorder="1" applyAlignment="1" applyProtection="1">
      <alignment horizontal="left" vertical="center" wrapText="1"/>
    </xf>
    <xf numFmtId="0" fontId="6" fillId="0" borderId="7" xfId="1" applyNumberFormat="1" applyFont="1" applyFill="1" applyBorder="1" applyAlignment="1" applyProtection="1">
      <alignment horizontal="left" vertical="center" wrapText="1"/>
    </xf>
    <xf numFmtId="0" fontId="5" fillId="0" borderId="3" xfId="1" applyNumberFormat="1" applyFont="1" applyFill="1" applyBorder="1" applyAlignment="1" applyProtection="1">
      <alignment horizontal="left" vertical="center" wrapText="1"/>
    </xf>
    <xf numFmtId="0" fontId="5" fillId="0" borderId="5" xfId="1" applyNumberFormat="1" applyFont="1" applyFill="1" applyBorder="1" applyAlignment="1" applyProtection="1">
      <alignment horizontal="left" vertical="center" wrapText="1"/>
    </xf>
    <xf numFmtId="0" fontId="5" fillId="0" borderId="7" xfId="1" applyNumberFormat="1" applyFont="1" applyFill="1" applyBorder="1" applyAlignment="1" applyProtection="1">
      <alignment horizontal="left" vertical="center" wrapText="1"/>
    </xf>
    <xf numFmtId="0" fontId="8" fillId="0" borderId="14"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xf>
    <xf numFmtId="0" fontId="6" fillId="5" borderId="2" xfId="0" applyFont="1" applyFill="1" applyBorder="1" applyAlignment="1" applyProtection="1">
      <alignment horizontal="left" vertical="center"/>
    </xf>
    <xf numFmtId="0" fontId="6" fillId="5" borderId="3" xfId="0" applyFont="1" applyFill="1" applyBorder="1" applyAlignment="1" applyProtection="1">
      <alignment horizontal="left" vertical="center"/>
    </xf>
    <xf numFmtId="165" fontId="6" fillId="5" borderId="2" xfId="1" applyNumberFormat="1" applyFont="1" applyFill="1" applyBorder="1" applyAlignment="1" applyProtection="1">
      <alignment horizontal="left" vertical="center"/>
    </xf>
    <xf numFmtId="165" fontId="6" fillId="5" borderId="3" xfId="1" applyNumberFormat="1" applyFont="1" applyFill="1" applyBorder="1" applyAlignment="1" applyProtection="1">
      <alignment horizontal="left" vertical="center"/>
    </xf>
    <xf numFmtId="0" fontId="6" fillId="0" borderId="2" xfId="0" applyFont="1" applyFill="1" applyBorder="1" applyAlignment="1" applyProtection="1">
      <alignment horizontal="left" vertical="center"/>
    </xf>
    <xf numFmtId="165" fontId="6" fillId="0" borderId="2" xfId="1" applyNumberFormat="1" applyFont="1" applyFill="1" applyBorder="1" applyAlignment="1" applyProtection="1">
      <alignment horizontal="left" vertical="center"/>
    </xf>
    <xf numFmtId="165" fontId="6" fillId="8" borderId="22" xfId="1" applyNumberFormat="1" applyFont="1" applyFill="1" applyBorder="1" applyAlignment="1" applyProtection="1">
      <alignment horizontal="center"/>
    </xf>
    <xf numFmtId="165" fontId="6" fillId="8" borderId="40" xfId="1" applyNumberFormat="1" applyFont="1" applyFill="1" applyBorder="1" applyAlignment="1" applyProtection="1">
      <alignment horizontal="center"/>
    </xf>
    <xf numFmtId="165" fontId="6" fillId="8" borderId="23" xfId="1" applyNumberFormat="1" applyFont="1" applyFill="1" applyBorder="1" applyAlignment="1" applyProtection="1">
      <alignment horizontal="center"/>
    </xf>
    <xf numFmtId="0" fontId="6" fillId="0" borderId="16" xfId="0" applyFont="1" applyBorder="1" applyAlignment="1" applyProtection="1">
      <alignment horizontal="right" vertical="center" wrapText="1"/>
    </xf>
    <xf numFmtId="0" fontId="6" fillId="0" borderId="6" xfId="0" applyFont="1" applyBorder="1" applyAlignment="1" applyProtection="1">
      <alignment horizontal="right" vertical="center" wrapText="1"/>
    </xf>
    <xf numFmtId="0" fontId="6" fillId="0" borderId="29" xfId="0" applyFont="1" applyBorder="1" applyAlignment="1" applyProtection="1">
      <alignment horizontal="right" vertical="center" wrapText="1"/>
    </xf>
    <xf numFmtId="0" fontId="6" fillId="0" borderId="0" xfId="0" applyFont="1" applyBorder="1" applyAlignment="1" applyProtection="1">
      <alignment horizontal="right" vertical="center" wrapText="1"/>
    </xf>
    <xf numFmtId="0" fontId="6" fillId="0" borderId="14" xfId="0" applyFont="1" applyBorder="1" applyAlignment="1" applyProtection="1">
      <alignment horizontal="right" vertical="center" wrapText="1"/>
    </xf>
    <xf numFmtId="0" fontId="6" fillId="0" borderId="1" xfId="0" applyFont="1" applyBorder="1" applyAlignment="1" applyProtection="1">
      <alignment horizontal="right" vertical="center" wrapText="1"/>
    </xf>
    <xf numFmtId="0" fontId="20" fillId="0" borderId="2" xfId="0" applyFont="1" applyBorder="1" applyAlignment="1" applyProtection="1">
      <alignment horizontal="center" vertical="top" wrapText="1"/>
    </xf>
    <xf numFmtId="0" fontId="20" fillId="0" borderId="3" xfId="0" applyFont="1" applyBorder="1" applyAlignment="1" applyProtection="1">
      <alignment horizontal="center" vertical="top" wrapText="1"/>
    </xf>
    <xf numFmtId="0" fontId="20" fillId="0" borderId="13" xfId="0" applyFont="1" applyBorder="1" applyAlignment="1" applyProtection="1">
      <alignment horizontal="center" vertical="top" wrapText="1"/>
    </xf>
    <xf numFmtId="0" fontId="20" fillId="0" borderId="2" xfId="0" applyFont="1" applyFill="1" applyBorder="1" applyAlignment="1" applyProtection="1">
      <alignment horizontal="center" vertical="top" wrapText="1"/>
    </xf>
    <xf numFmtId="0" fontId="20" fillId="0" borderId="3" xfId="0" applyFont="1" applyFill="1" applyBorder="1" applyAlignment="1" applyProtection="1">
      <alignment horizontal="center" vertical="top" wrapText="1"/>
    </xf>
    <xf numFmtId="0" fontId="20" fillId="0" borderId="13" xfId="0" applyFont="1" applyFill="1" applyBorder="1" applyAlignment="1" applyProtection="1">
      <alignment horizontal="center" vertical="top" wrapText="1"/>
    </xf>
    <xf numFmtId="0" fontId="8" fillId="12" borderId="2" xfId="0" applyFont="1" applyFill="1" applyBorder="1" applyAlignment="1" applyProtection="1">
      <alignment horizontal="center" vertical="center" wrapText="1"/>
    </xf>
    <xf numFmtId="0" fontId="8" fillId="12" borderId="28" xfId="0" applyFont="1" applyFill="1" applyBorder="1" applyAlignment="1" applyProtection="1">
      <alignment horizontal="center" vertical="center" wrapText="1"/>
    </xf>
    <xf numFmtId="0" fontId="4" fillId="0" borderId="1" xfId="0" applyFont="1" applyBorder="1" applyAlignment="1" applyProtection="1"/>
    <xf numFmtId="0" fontId="0" fillId="0" borderId="5" xfId="0" applyBorder="1" applyAlignment="1">
      <alignment horizontal="center"/>
    </xf>
    <xf numFmtId="0" fontId="8" fillId="0" borderId="0" xfId="0" applyFont="1" applyBorder="1" applyAlignment="1" applyProtection="1">
      <alignment horizontal="center"/>
      <protection locked="0"/>
    </xf>
    <xf numFmtId="0" fontId="20" fillId="0" borderId="50" xfId="0" applyFont="1" applyBorder="1" applyAlignment="1" applyProtection="1">
      <alignment horizontal="center" vertical="center" wrapText="1"/>
    </xf>
    <xf numFmtId="0" fontId="20" fillId="0" borderId="42" xfId="0" applyFont="1" applyBorder="1" applyAlignment="1" applyProtection="1">
      <alignment horizontal="center" vertical="center" wrapText="1"/>
    </xf>
    <xf numFmtId="0" fontId="20" fillId="0" borderId="44" xfId="0" applyFont="1" applyBorder="1" applyAlignment="1" applyProtection="1">
      <alignment horizontal="center" vertical="center" wrapText="1"/>
    </xf>
    <xf numFmtId="0" fontId="20" fillId="0" borderId="47" xfId="0" applyFont="1" applyBorder="1" applyAlignment="1" applyProtection="1">
      <alignment horizontal="center" vertical="center" wrapText="1"/>
    </xf>
    <xf numFmtId="0" fontId="20" fillId="0" borderId="48" xfId="0" applyFont="1" applyBorder="1" applyAlignment="1" applyProtection="1">
      <alignment horizontal="center" vertical="center" wrapText="1"/>
    </xf>
    <xf numFmtId="0" fontId="20" fillId="0" borderId="49" xfId="0" applyFont="1" applyBorder="1" applyAlignment="1" applyProtection="1">
      <alignment horizontal="center" vertical="center" wrapText="1"/>
    </xf>
  </cellXfs>
  <cellStyles count="7">
    <cellStyle name="Comma" xfId="6" builtinId="3"/>
    <cellStyle name="Currency" xfId="1" builtinId="4"/>
    <cellStyle name="Normal" xfId="0" builtinId="0"/>
    <cellStyle name="Normal 2" xfId="2" xr:uid="{00000000-0005-0000-0000-000003000000}"/>
    <cellStyle name="Normal 3" xfId="4" xr:uid="{00000000-0005-0000-0000-000004000000}"/>
    <cellStyle name="Normal 3 2" xfId="5" xr:uid="{00000000-0005-0000-0000-000005000000}"/>
    <cellStyle name="Percent" xfId="3" builtinId="5"/>
  </cellStyles>
  <dxfs count="11">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s>
  <tableStyles count="0" defaultTableStyle="TableStyleMedium9" defaultPivotStyle="PivotStyleLight16"/>
  <colors>
    <mruColors>
      <color rgb="FF0066FF"/>
      <color rgb="FFF5E4E3"/>
      <color rgb="FF3333FF"/>
      <color rgb="FF00FFCC"/>
      <color rgb="FFFFFF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BF41"/>
  <sheetViews>
    <sheetView tabSelected="1" topLeftCell="A8" zoomScaleNormal="100" workbookViewId="0">
      <selection activeCell="A10" sqref="A10:X10"/>
    </sheetView>
  </sheetViews>
  <sheetFormatPr defaultColWidth="9.1328125" defaultRowHeight="12.75" x14ac:dyDescent="0.35"/>
  <cols>
    <col min="1" max="2" width="5" style="9" customWidth="1"/>
    <col min="3" max="5" width="4.1328125" style="9" customWidth="1"/>
    <col min="6" max="6" width="5" style="9" customWidth="1"/>
    <col min="7" max="7" width="6" style="9" customWidth="1"/>
    <col min="8" max="8" width="6.3984375" style="9" customWidth="1"/>
    <col min="9" max="9" width="4.73046875" style="9" customWidth="1"/>
    <col min="10" max="11" width="4" style="9" customWidth="1"/>
    <col min="12" max="14" width="4.1328125" style="9" customWidth="1"/>
    <col min="15" max="20" width="4.265625" style="9" customWidth="1"/>
    <col min="21" max="24" width="3.86328125" style="9" customWidth="1"/>
    <col min="25" max="25" width="3.3984375" style="9" customWidth="1"/>
    <col min="26" max="26" width="4.265625" style="9" customWidth="1"/>
    <col min="27" max="27" width="4.59765625" style="9" customWidth="1"/>
    <col min="28" max="28" width="3.3984375" style="9" customWidth="1"/>
    <col min="29" max="31" width="4.1328125" style="9" customWidth="1"/>
    <col min="32" max="34" width="5.3984375" style="9" customWidth="1"/>
    <col min="35" max="36" width="4.1328125" style="9" customWidth="1"/>
    <col min="37" max="37" width="7" style="9" customWidth="1"/>
    <col min="38" max="46" width="3.73046875" style="9" customWidth="1"/>
    <col min="47" max="47" width="2.3984375" style="9" customWidth="1"/>
    <col min="48" max="92" width="3.73046875" style="9" customWidth="1"/>
    <col min="93" max="16384" width="9.1328125" style="9"/>
  </cols>
  <sheetData>
    <row r="1" spans="1:58" ht="13.9" x14ac:dyDescent="0.4">
      <c r="A1" s="89" t="s">
        <v>0</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14"/>
      <c r="AM1" s="14"/>
      <c r="AN1" s="14"/>
      <c r="AO1" s="14"/>
      <c r="AP1" s="14"/>
      <c r="AQ1" s="14"/>
      <c r="AR1" s="14"/>
      <c r="AS1" s="14"/>
      <c r="AT1" s="14"/>
      <c r="AU1" s="14"/>
      <c r="AV1" s="14"/>
      <c r="AW1" s="14"/>
      <c r="AX1" s="14"/>
      <c r="AY1" s="14"/>
      <c r="AZ1" s="14"/>
      <c r="BA1" s="14"/>
      <c r="BB1" s="14"/>
      <c r="BC1" s="14"/>
      <c r="BD1" s="14"/>
      <c r="BE1" s="14"/>
      <c r="BF1" s="14"/>
    </row>
    <row r="2" spans="1:58" ht="18" customHeight="1" x14ac:dyDescent="0.4">
      <c r="A2" s="132" t="s">
        <v>1</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14"/>
      <c r="AM2" s="14"/>
      <c r="AN2" s="14"/>
      <c r="AO2" s="14"/>
      <c r="AP2" s="14"/>
      <c r="AQ2" s="14"/>
      <c r="AR2" s="14"/>
      <c r="AS2" s="14"/>
      <c r="AT2" s="14"/>
      <c r="AU2" s="14"/>
      <c r="AV2" s="14"/>
      <c r="AW2" s="14"/>
      <c r="AX2" s="14"/>
      <c r="AY2" s="14"/>
      <c r="AZ2" s="33" t="s">
        <v>2</v>
      </c>
      <c r="BA2" s="34" t="s">
        <v>3</v>
      </c>
      <c r="BB2" s="34" t="s">
        <v>4</v>
      </c>
      <c r="BC2" s="33" t="s">
        <v>5</v>
      </c>
      <c r="BD2" s="33" t="s">
        <v>6</v>
      </c>
      <c r="BE2" s="33"/>
      <c r="BF2" s="33"/>
    </row>
    <row r="3" spans="1:58" ht="24" customHeight="1" x14ac:dyDescent="0.4">
      <c r="A3" s="147" t="s">
        <v>7</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
      <c r="AM3" s="14"/>
      <c r="AN3" s="14"/>
      <c r="AO3" s="14"/>
      <c r="AP3" s="14"/>
      <c r="AQ3" s="14"/>
      <c r="AR3" s="14"/>
      <c r="AS3" s="14"/>
      <c r="AT3" s="14"/>
      <c r="AU3" s="14"/>
      <c r="AV3" s="14"/>
      <c r="AW3" s="14"/>
      <c r="AX3" s="14"/>
      <c r="AY3" s="14"/>
      <c r="AZ3" s="33"/>
      <c r="BA3" s="34"/>
      <c r="BB3" s="34"/>
      <c r="BC3" s="33"/>
      <c r="BD3" s="33"/>
      <c r="BE3" s="33"/>
      <c r="BF3" s="33"/>
    </row>
    <row r="4" spans="1:58" ht="33" customHeight="1" x14ac:dyDescent="0.4">
      <c r="A4" s="3" t="s">
        <v>8</v>
      </c>
      <c r="B4" s="3"/>
      <c r="C4" s="3"/>
      <c r="D4" s="3"/>
      <c r="E4" s="3"/>
      <c r="F4" s="3"/>
      <c r="G4" s="137" t="s">
        <v>268</v>
      </c>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4"/>
      <c r="AM4" s="14"/>
      <c r="AN4" s="14"/>
      <c r="AO4" s="14"/>
      <c r="AP4" s="14"/>
      <c r="AQ4" s="14"/>
      <c r="AR4" s="14"/>
      <c r="AS4" s="14"/>
      <c r="AT4" s="14"/>
      <c r="AU4" s="14"/>
      <c r="AV4" s="14"/>
      <c r="AW4" s="14"/>
      <c r="AX4" s="14"/>
      <c r="AY4" s="14"/>
      <c r="AZ4" s="33" t="s">
        <v>9</v>
      </c>
      <c r="BA4" s="34" t="s">
        <v>10</v>
      </c>
      <c r="BB4" s="34" t="s">
        <v>11</v>
      </c>
      <c r="BC4" s="33" t="s">
        <v>12</v>
      </c>
      <c r="BD4" s="33" t="s">
        <v>13</v>
      </c>
      <c r="BE4" s="33"/>
      <c r="BF4" s="33"/>
    </row>
    <row r="5" spans="1:58" ht="21.95" customHeight="1" x14ac:dyDescent="0.4">
      <c r="A5" s="3" t="s">
        <v>14</v>
      </c>
      <c r="B5" s="3"/>
      <c r="C5" s="3"/>
      <c r="D5" s="3"/>
      <c r="E5" s="3"/>
      <c r="F5" s="3"/>
      <c r="G5" s="138" t="s">
        <v>16</v>
      </c>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4"/>
      <c r="AM5" s="14"/>
      <c r="AN5" s="14"/>
      <c r="AO5" s="14"/>
      <c r="AP5" s="14"/>
      <c r="AQ5" s="14"/>
      <c r="AR5" s="14"/>
      <c r="AS5" s="14"/>
      <c r="AT5" s="14"/>
      <c r="AU5" s="14"/>
      <c r="AV5" s="14"/>
      <c r="AW5" s="14"/>
      <c r="AX5" s="14"/>
      <c r="AY5" s="14"/>
      <c r="AZ5" s="33" t="s">
        <v>15</v>
      </c>
      <c r="BA5" s="33" t="s">
        <v>16</v>
      </c>
      <c r="BB5" s="34" t="s">
        <v>17</v>
      </c>
      <c r="BC5" s="33" t="s">
        <v>18</v>
      </c>
      <c r="BD5" s="33" t="s">
        <v>19</v>
      </c>
      <c r="BE5" s="33"/>
      <c r="BF5" s="33"/>
    </row>
    <row r="6" spans="1:58" s="16" customFormat="1" ht="21.95" hidden="1" customHeight="1" x14ac:dyDescent="0.4">
      <c r="A6" s="15" t="s">
        <v>20</v>
      </c>
      <c r="B6" s="15"/>
      <c r="C6" s="15"/>
      <c r="D6" s="15"/>
      <c r="F6" s="17"/>
      <c r="G6" s="141" t="s">
        <v>21</v>
      </c>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Z6" s="35"/>
      <c r="BA6" s="36" t="s">
        <v>22</v>
      </c>
      <c r="BB6" s="34" t="s">
        <v>23</v>
      </c>
      <c r="BC6" s="36" t="s">
        <v>24</v>
      </c>
      <c r="BD6" s="36"/>
      <c r="BE6" s="36"/>
      <c r="BF6" s="36"/>
    </row>
    <row r="7" spans="1:58" s="16" customFormat="1" ht="21.95" hidden="1" customHeight="1" x14ac:dyDescent="0.4">
      <c r="A7" s="15" t="s">
        <v>25</v>
      </c>
      <c r="B7" s="15"/>
      <c r="C7" s="15"/>
      <c r="D7" s="15"/>
      <c r="F7" s="17"/>
      <c r="G7" s="145" t="s">
        <v>5</v>
      </c>
      <c r="H7" s="145"/>
      <c r="I7" s="145"/>
      <c r="J7" s="145"/>
      <c r="K7" s="145"/>
      <c r="L7" s="145"/>
      <c r="M7" s="143"/>
      <c r="N7" s="143"/>
      <c r="O7" s="143"/>
      <c r="P7" s="143"/>
      <c r="Q7" s="143"/>
      <c r="R7" s="143"/>
      <c r="S7" s="143"/>
      <c r="T7" s="146" t="s">
        <v>26</v>
      </c>
      <c r="U7" s="146"/>
      <c r="V7" s="146"/>
      <c r="W7" s="146"/>
      <c r="X7" s="146"/>
      <c r="Y7" s="146"/>
      <c r="Z7" s="145" t="s">
        <v>5</v>
      </c>
      <c r="AA7" s="145"/>
      <c r="AB7" s="145"/>
      <c r="AC7" s="145"/>
      <c r="AD7" s="145"/>
      <c r="AE7" s="145"/>
      <c r="AF7" s="145"/>
      <c r="AG7" s="143"/>
      <c r="AH7" s="143"/>
      <c r="AI7" s="143"/>
      <c r="AJ7" s="143"/>
      <c r="AK7" s="143"/>
      <c r="AZ7" s="35"/>
      <c r="BA7" s="36" t="s">
        <v>27</v>
      </c>
      <c r="BB7" s="34"/>
      <c r="BC7" s="36" t="s">
        <v>28</v>
      </c>
      <c r="BD7" s="36"/>
      <c r="BE7" s="36"/>
      <c r="BF7" s="36"/>
    </row>
    <row r="8" spans="1:58" s="16" customFormat="1" ht="21.95" customHeight="1" x14ac:dyDescent="0.4">
      <c r="A8" s="142" t="s">
        <v>29</v>
      </c>
      <c r="B8" s="142"/>
      <c r="C8" s="142"/>
      <c r="D8" s="142"/>
      <c r="E8" s="142"/>
      <c r="F8" s="142"/>
      <c r="G8" s="139" t="s">
        <v>30</v>
      </c>
      <c r="H8" s="139"/>
      <c r="I8" s="139"/>
      <c r="J8" s="139"/>
      <c r="K8" s="139"/>
      <c r="L8" s="139"/>
      <c r="M8" s="139"/>
      <c r="N8" s="139"/>
      <c r="O8" s="139"/>
      <c r="P8" s="139"/>
      <c r="Q8" s="139"/>
      <c r="R8" s="139"/>
      <c r="S8" s="139"/>
      <c r="T8" s="140"/>
      <c r="U8" s="140"/>
      <c r="V8" s="140"/>
      <c r="W8" s="140"/>
      <c r="X8" s="140"/>
      <c r="Y8" s="140"/>
      <c r="Z8" s="139"/>
      <c r="AA8" s="139"/>
      <c r="AB8" s="139"/>
      <c r="AC8" s="139"/>
      <c r="AD8" s="139"/>
      <c r="AE8" s="139"/>
      <c r="AF8" s="139"/>
      <c r="AG8" s="139"/>
      <c r="AH8" s="139"/>
      <c r="AI8" s="139"/>
      <c r="AJ8" s="139"/>
      <c r="AK8" s="139"/>
      <c r="AZ8" s="18"/>
      <c r="BB8" s="34" t="s">
        <v>31</v>
      </c>
      <c r="BC8" s="36" t="s">
        <v>32</v>
      </c>
    </row>
    <row r="9" spans="1:58" ht="13.15" x14ac:dyDescent="0.4">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4"/>
      <c r="AM9" s="14"/>
      <c r="AN9" s="14"/>
      <c r="AO9" s="14"/>
      <c r="AP9" s="14"/>
      <c r="AQ9" s="14"/>
      <c r="AR9" s="14"/>
      <c r="AS9" s="14"/>
      <c r="AT9" s="14"/>
      <c r="AU9" s="14"/>
      <c r="AV9" s="14"/>
      <c r="AW9" s="14"/>
      <c r="AX9" s="14"/>
      <c r="AY9" s="14"/>
      <c r="AZ9" s="14"/>
      <c r="BA9" s="14"/>
      <c r="BB9" s="34" t="s">
        <v>33</v>
      </c>
      <c r="BC9" s="44" t="s">
        <v>34</v>
      </c>
      <c r="BD9" s="14"/>
      <c r="BE9" s="14"/>
      <c r="BF9" s="14"/>
    </row>
    <row r="10" spans="1:58" ht="20.100000000000001" customHeight="1" x14ac:dyDescent="0.35">
      <c r="A10" s="133" t="s">
        <v>35</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t="s">
        <v>36</v>
      </c>
      <c r="Z10" s="133"/>
      <c r="AA10" s="133"/>
      <c r="AB10" s="133"/>
      <c r="AC10" s="133"/>
      <c r="AD10" s="133"/>
      <c r="AE10" s="133"/>
      <c r="AF10" s="133"/>
      <c r="AG10" s="133" t="s">
        <v>37</v>
      </c>
      <c r="AH10" s="133"/>
      <c r="AI10" s="133" t="s">
        <v>38</v>
      </c>
      <c r="AJ10" s="133"/>
      <c r="AK10" s="133"/>
      <c r="AL10" s="14"/>
      <c r="AM10" s="14"/>
      <c r="AN10" s="14"/>
      <c r="AO10" s="14"/>
      <c r="AP10" s="14"/>
      <c r="AQ10" s="14"/>
      <c r="AR10" s="14"/>
      <c r="AS10" s="14"/>
      <c r="AT10" s="14"/>
      <c r="AU10" s="14"/>
      <c r="AV10" s="14"/>
      <c r="AW10" s="14"/>
      <c r="AX10" s="14"/>
      <c r="AY10" s="14"/>
      <c r="AZ10" s="14"/>
      <c r="BA10" s="14"/>
      <c r="BB10" s="82" t="s">
        <v>39</v>
      </c>
      <c r="BC10" s="44" t="s">
        <v>40</v>
      </c>
      <c r="BD10" s="14"/>
      <c r="BE10" s="14"/>
      <c r="BF10" s="14"/>
    </row>
    <row r="11" spans="1:58" ht="19.5" customHeight="1" x14ac:dyDescent="0.35">
      <c r="A11" s="135" t="s">
        <v>41</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44" t="s">
        <v>42</v>
      </c>
      <c r="Z11" s="144"/>
      <c r="AA11" s="144"/>
      <c r="AB11" s="144"/>
      <c r="AC11" s="144"/>
      <c r="AD11" s="144"/>
      <c r="AE11" s="144"/>
      <c r="AF11" s="144"/>
      <c r="AG11" s="135" t="s">
        <v>43</v>
      </c>
      <c r="AH11" s="135"/>
      <c r="AI11" s="134" t="s">
        <v>44</v>
      </c>
      <c r="AJ11" s="134"/>
      <c r="AK11" s="134"/>
      <c r="AL11" s="14"/>
      <c r="AM11" s="14"/>
      <c r="AN11" s="14"/>
      <c r="AO11" s="14"/>
      <c r="AP11" s="14"/>
      <c r="AQ11" s="14"/>
      <c r="AR11" s="14"/>
      <c r="AS11" s="14"/>
      <c r="AT11" s="14"/>
      <c r="AU11" s="14"/>
      <c r="AV11" s="14"/>
      <c r="AW11" s="14"/>
      <c r="AX11" s="14"/>
      <c r="AY11" s="14"/>
      <c r="AZ11" s="14"/>
      <c r="BA11" s="14"/>
      <c r="BB11" s="82" t="s">
        <v>45</v>
      </c>
      <c r="BC11" s="44" t="s">
        <v>46</v>
      </c>
      <c r="BD11" s="14"/>
      <c r="BE11" s="14"/>
      <c r="BF11" s="14"/>
    </row>
    <row r="12" spans="1:58" ht="20.100000000000001" customHeight="1" x14ac:dyDescent="0.35">
      <c r="A12" s="133" t="s">
        <v>35</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t="s">
        <v>36</v>
      </c>
      <c r="Z12" s="133"/>
      <c r="AA12" s="133"/>
      <c r="AB12" s="133"/>
      <c r="AC12" s="133"/>
      <c r="AD12" s="133"/>
      <c r="AE12" s="133"/>
      <c r="AF12" s="133"/>
      <c r="AG12" s="133" t="s">
        <v>37</v>
      </c>
      <c r="AH12" s="133"/>
      <c r="AI12" s="133" t="s">
        <v>38</v>
      </c>
      <c r="AJ12" s="133"/>
      <c r="AK12" s="133"/>
      <c r="AL12" s="14"/>
      <c r="AM12" s="14"/>
      <c r="AN12" s="14"/>
      <c r="AO12" s="14"/>
      <c r="AP12" s="14"/>
      <c r="AQ12" s="14"/>
      <c r="AR12" s="14"/>
      <c r="AS12" s="14"/>
      <c r="AT12" s="14"/>
      <c r="AU12" s="14"/>
      <c r="AV12" s="14"/>
      <c r="AW12" s="14"/>
      <c r="AX12" s="14"/>
      <c r="AY12" s="14"/>
      <c r="AZ12" s="14"/>
      <c r="BA12" s="14"/>
      <c r="BB12" s="33"/>
      <c r="BC12" s="44" t="s">
        <v>47</v>
      </c>
      <c r="BD12" s="14"/>
      <c r="BE12" s="14"/>
      <c r="BF12" s="14"/>
    </row>
    <row r="13" spans="1:58" ht="19.5" customHeight="1" x14ac:dyDescent="0.35">
      <c r="A13" s="135" t="s">
        <v>48</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44" t="s">
        <v>42</v>
      </c>
      <c r="Z13" s="144"/>
      <c r="AA13" s="144"/>
      <c r="AB13" s="144"/>
      <c r="AC13" s="144"/>
      <c r="AD13" s="144"/>
      <c r="AE13" s="144"/>
      <c r="AF13" s="144"/>
      <c r="AG13" s="135" t="s">
        <v>43</v>
      </c>
      <c r="AH13" s="135"/>
      <c r="AI13" s="134" t="s">
        <v>44</v>
      </c>
      <c r="AJ13" s="134"/>
      <c r="AK13" s="134"/>
      <c r="AL13" s="14"/>
      <c r="AM13" s="14"/>
      <c r="AN13" s="14"/>
      <c r="AO13" s="14"/>
      <c r="AP13" s="14"/>
      <c r="AQ13" s="14"/>
      <c r="AR13" s="14"/>
      <c r="AS13" s="14"/>
      <c r="AT13" s="14"/>
      <c r="AU13" s="14"/>
      <c r="AV13" s="14"/>
      <c r="AW13" s="14"/>
      <c r="AX13" s="14"/>
      <c r="AY13" s="14"/>
      <c r="AZ13" s="14"/>
      <c r="BA13" s="14"/>
      <c r="BB13" s="14"/>
      <c r="BC13" s="14"/>
      <c r="BD13" s="14"/>
      <c r="BE13" s="14"/>
      <c r="BF13" s="14"/>
    </row>
    <row r="14" spans="1:58" ht="20.100000000000001" customHeight="1" x14ac:dyDescent="0.35">
      <c r="A14" s="148" t="s">
        <v>2</v>
      </c>
      <c r="B14" s="148"/>
      <c r="C14" s="133" t="s">
        <v>49</v>
      </c>
      <c r="D14" s="133"/>
      <c r="E14" s="133"/>
      <c r="F14" s="133"/>
      <c r="G14" s="133"/>
      <c r="H14" s="133"/>
      <c r="I14" s="133"/>
      <c r="J14" s="133"/>
      <c r="K14" s="133"/>
      <c r="L14" s="133"/>
      <c r="M14" s="133"/>
      <c r="N14" s="133" t="s">
        <v>50</v>
      </c>
      <c r="O14" s="133"/>
      <c r="P14" s="133"/>
      <c r="Q14" s="133"/>
      <c r="R14" s="133"/>
      <c r="S14" s="133"/>
      <c r="T14" s="133"/>
      <c r="U14" s="133"/>
      <c r="V14" s="133"/>
      <c r="W14" s="133"/>
      <c r="X14" s="133"/>
      <c r="Y14" s="149" t="s">
        <v>51</v>
      </c>
      <c r="Z14" s="149"/>
      <c r="AA14" s="149"/>
      <c r="AB14" s="149"/>
      <c r="AC14" s="149"/>
      <c r="AD14" s="148" t="s">
        <v>52</v>
      </c>
      <c r="AE14" s="148"/>
      <c r="AF14" s="133" t="s">
        <v>53</v>
      </c>
      <c r="AG14" s="133"/>
      <c r="AH14" s="133"/>
      <c r="AI14" s="133"/>
      <c r="AJ14" s="133"/>
      <c r="AK14" s="133"/>
      <c r="AL14" s="14"/>
      <c r="AM14" s="14"/>
      <c r="AN14" s="14"/>
      <c r="AO14" s="14"/>
      <c r="AP14" s="14"/>
      <c r="AQ14" s="14"/>
      <c r="AR14" s="14"/>
      <c r="AS14" s="14"/>
      <c r="AT14" s="14"/>
      <c r="AU14" s="14"/>
      <c r="AV14" s="14"/>
      <c r="AW14" s="14"/>
      <c r="AX14" s="14"/>
      <c r="AY14" s="14"/>
      <c r="AZ14" s="14"/>
      <c r="BA14" s="14"/>
      <c r="BB14" s="14"/>
      <c r="BC14" s="14"/>
      <c r="BD14" s="14"/>
      <c r="BE14" s="14"/>
      <c r="BF14" s="14"/>
    </row>
    <row r="15" spans="1:58" ht="19.5" customHeight="1" x14ac:dyDescent="0.35">
      <c r="A15" s="134" t="s">
        <v>54</v>
      </c>
      <c r="B15" s="134"/>
      <c r="C15" s="144" t="s">
        <v>55</v>
      </c>
      <c r="D15" s="144"/>
      <c r="E15" s="144"/>
      <c r="F15" s="144"/>
      <c r="G15" s="144"/>
      <c r="H15" s="144"/>
      <c r="I15" s="144"/>
      <c r="J15" s="144"/>
      <c r="K15" s="144"/>
      <c r="L15" s="144"/>
      <c r="M15" s="144"/>
      <c r="N15" s="135" t="s">
        <v>56</v>
      </c>
      <c r="O15" s="135"/>
      <c r="P15" s="135"/>
      <c r="Q15" s="135"/>
      <c r="R15" s="135"/>
      <c r="S15" s="135"/>
      <c r="T15" s="135"/>
      <c r="U15" s="135"/>
      <c r="V15" s="135"/>
      <c r="W15" s="135"/>
      <c r="X15" s="135"/>
      <c r="Y15" s="134" t="s">
        <v>57</v>
      </c>
      <c r="Z15" s="134"/>
      <c r="AA15" s="134"/>
      <c r="AB15" s="134"/>
      <c r="AC15" s="134"/>
      <c r="AD15" s="135" t="s">
        <v>58</v>
      </c>
      <c r="AE15" s="135"/>
      <c r="AF15" s="134" t="s">
        <v>59</v>
      </c>
      <c r="AG15" s="134"/>
      <c r="AH15" s="134"/>
      <c r="AI15" s="134"/>
      <c r="AJ15" s="134"/>
      <c r="AK15" s="134"/>
      <c r="AL15" s="14"/>
      <c r="AM15" s="14"/>
      <c r="AN15" s="14"/>
      <c r="AO15" s="14"/>
      <c r="AP15" s="14"/>
      <c r="AQ15" s="14"/>
      <c r="AR15" s="14"/>
      <c r="AS15" s="14"/>
      <c r="AT15" s="14"/>
      <c r="AU15" s="14"/>
      <c r="AV15" s="14"/>
      <c r="AW15" s="14"/>
      <c r="AX15" s="14"/>
      <c r="AY15" s="14"/>
      <c r="AZ15" s="14"/>
      <c r="BA15" s="14"/>
      <c r="BB15" s="14"/>
      <c r="BC15" s="14"/>
      <c r="BD15" s="14"/>
      <c r="BE15" s="14"/>
      <c r="BF15" s="14"/>
    </row>
    <row r="16" spans="1:58" ht="20.100000000000001" customHeight="1" x14ac:dyDescent="0.35">
      <c r="A16" s="148" t="s">
        <v>2</v>
      </c>
      <c r="B16" s="148"/>
      <c r="C16" s="133" t="s">
        <v>49</v>
      </c>
      <c r="D16" s="133"/>
      <c r="E16" s="133"/>
      <c r="F16" s="133"/>
      <c r="G16" s="133"/>
      <c r="H16" s="133"/>
      <c r="I16" s="133"/>
      <c r="J16" s="133"/>
      <c r="K16" s="133"/>
      <c r="L16" s="133"/>
      <c r="M16" s="133"/>
      <c r="N16" s="133" t="s">
        <v>50</v>
      </c>
      <c r="O16" s="133"/>
      <c r="P16" s="133"/>
      <c r="Q16" s="133"/>
      <c r="R16" s="133"/>
      <c r="S16" s="133"/>
      <c r="T16" s="133"/>
      <c r="U16" s="133"/>
      <c r="V16" s="133"/>
      <c r="W16" s="133"/>
      <c r="X16" s="133"/>
      <c r="Y16" s="149" t="s">
        <v>51</v>
      </c>
      <c r="Z16" s="149"/>
      <c r="AA16" s="149"/>
      <c r="AB16" s="149"/>
      <c r="AC16" s="149"/>
      <c r="AD16" s="148" t="s">
        <v>52</v>
      </c>
      <c r="AE16" s="148"/>
      <c r="AF16" s="133" t="s">
        <v>53</v>
      </c>
      <c r="AG16" s="133"/>
      <c r="AH16" s="133"/>
      <c r="AI16" s="133"/>
      <c r="AJ16" s="133"/>
      <c r="AK16" s="133"/>
      <c r="AL16" s="14"/>
      <c r="AM16" s="14"/>
      <c r="AN16" s="14"/>
      <c r="AO16" s="14"/>
      <c r="AP16" s="14"/>
      <c r="AQ16" s="14"/>
      <c r="AR16" s="14"/>
      <c r="AS16" s="14"/>
      <c r="AT16" s="14"/>
      <c r="AU16" s="26"/>
      <c r="AV16" s="14"/>
      <c r="AW16" s="14"/>
      <c r="AX16" s="14"/>
      <c r="AY16" s="14"/>
      <c r="AZ16" s="14"/>
      <c r="BA16" s="14"/>
      <c r="BB16" s="14"/>
      <c r="BC16" s="14"/>
      <c r="BD16" s="14"/>
      <c r="BE16" s="14"/>
      <c r="BF16" s="14"/>
    </row>
    <row r="17" spans="1:47" ht="19.5" customHeight="1" x14ac:dyDescent="0.35">
      <c r="A17" s="134" t="s">
        <v>54</v>
      </c>
      <c r="B17" s="134"/>
      <c r="C17" s="144" t="s">
        <v>60</v>
      </c>
      <c r="D17" s="144"/>
      <c r="E17" s="144"/>
      <c r="F17" s="144"/>
      <c r="G17" s="144"/>
      <c r="H17" s="144"/>
      <c r="I17" s="144"/>
      <c r="J17" s="144"/>
      <c r="K17" s="144"/>
      <c r="L17" s="144"/>
      <c r="M17" s="144"/>
      <c r="N17" s="144" t="s">
        <v>56</v>
      </c>
      <c r="O17" s="144"/>
      <c r="P17" s="144"/>
      <c r="Q17" s="144"/>
      <c r="R17" s="144"/>
      <c r="S17" s="144"/>
      <c r="T17" s="144"/>
      <c r="U17" s="144"/>
      <c r="V17" s="144"/>
      <c r="W17" s="144"/>
      <c r="X17" s="144"/>
      <c r="Y17" s="134" t="s">
        <v>57</v>
      </c>
      <c r="Z17" s="134"/>
      <c r="AA17" s="134"/>
      <c r="AB17" s="134"/>
      <c r="AC17" s="134"/>
      <c r="AD17" s="144" t="s">
        <v>58</v>
      </c>
      <c r="AE17" s="144"/>
      <c r="AF17" s="134" t="s">
        <v>59</v>
      </c>
      <c r="AG17" s="134"/>
      <c r="AH17" s="134"/>
      <c r="AI17" s="134"/>
      <c r="AJ17" s="134"/>
      <c r="AK17" s="134"/>
      <c r="AL17" s="14"/>
      <c r="AM17" s="14"/>
      <c r="AN17" s="14"/>
      <c r="AO17" s="14"/>
      <c r="AP17" s="14"/>
      <c r="AQ17" s="14"/>
      <c r="AR17" s="14"/>
      <c r="AS17" s="14"/>
      <c r="AT17" s="14"/>
      <c r="AU17" s="14"/>
    </row>
    <row r="18" spans="1:47" ht="20.100000000000001" customHeight="1" x14ac:dyDescent="0.35">
      <c r="A18" s="148" t="s">
        <v>2</v>
      </c>
      <c r="B18" s="148"/>
      <c r="C18" s="133" t="s">
        <v>49</v>
      </c>
      <c r="D18" s="133"/>
      <c r="E18" s="133"/>
      <c r="F18" s="133"/>
      <c r="G18" s="133"/>
      <c r="H18" s="133"/>
      <c r="I18" s="133"/>
      <c r="J18" s="133"/>
      <c r="K18" s="133"/>
      <c r="L18" s="133"/>
      <c r="M18" s="133"/>
      <c r="N18" s="133" t="s">
        <v>50</v>
      </c>
      <c r="O18" s="133"/>
      <c r="P18" s="133"/>
      <c r="Q18" s="133"/>
      <c r="R18" s="133"/>
      <c r="S18" s="133"/>
      <c r="T18" s="133"/>
      <c r="U18" s="133"/>
      <c r="V18" s="133"/>
      <c r="W18" s="133"/>
      <c r="X18" s="133"/>
      <c r="Y18" s="149" t="s">
        <v>51</v>
      </c>
      <c r="Z18" s="149"/>
      <c r="AA18" s="149"/>
      <c r="AB18" s="149"/>
      <c r="AC18" s="149"/>
      <c r="AD18" s="148" t="s">
        <v>52</v>
      </c>
      <c r="AE18" s="148"/>
      <c r="AF18" s="133" t="s">
        <v>53</v>
      </c>
      <c r="AG18" s="133"/>
      <c r="AH18" s="133"/>
      <c r="AI18" s="133"/>
      <c r="AJ18" s="133"/>
      <c r="AK18" s="133"/>
      <c r="AL18" s="14"/>
      <c r="AM18" s="14"/>
      <c r="AN18" s="14"/>
      <c r="AO18" s="14"/>
      <c r="AP18" s="14"/>
      <c r="AQ18" s="14"/>
      <c r="AR18" s="14"/>
      <c r="AS18" s="14"/>
      <c r="AT18" s="14"/>
      <c r="AU18" s="26"/>
    </row>
    <row r="19" spans="1:47" ht="23.25" customHeight="1" x14ac:dyDescent="0.35">
      <c r="A19" s="134" t="s">
        <v>54</v>
      </c>
      <c r="B19" s="134"/>
      <c r="C19" s="144" t="s">
        <v>61</v>
      </c>
      <c r="D19" s="144"/>
      <c r="E19" s="144"/>
      <c r="F19" s="144"/>
      <c r="G19" s="144"/>
      <c r="H19" s="144"/>
      <c r="I19" s="144"/>
      <c r="J19" s="144"/>
      <c r="K19" s="144"/>
      <c r="L19" s="144"/>
      <c r="M19" s="144"/>
      <c r="N19" s="144" t="s">
        <v>56</v>
      </c>
      <c r="O19" s="144"/>
      <c r="P19" s="144"/>
      <c r="Q19" s="144"/>
      <c r="R19" s="144"/>
      <c r="S19" s="144"/>
      <c r="T19" s="144"/>
      <c r="U19" s="144"/>
      <c r="V19" s="144"/>
      <c r="W19" s="144"/>
      <c r="X19" s="144"/>
      <c r="Y19" s="134" t="s">
        <v>57</v>
      </c>
      <c r="Z19" s="134"/>
      <c r="AA19" s="134"/>
      <c r="AB19" s="134"/>
      <c r="AC19" s="134"/>
      <c r="AD19" s="144" t="s">
        <v>58</v>
      </c>
      <c r="AE19" s="144"/>
      <c r="AF19" s="134" t="s">
        <v>59</v>
      </c>
      <c r="AG19" s="134"/>
      <c r="AH19" s="134"/>
      <c r="AI19" s="134"/>
      <c r="AJ19" s="134"/>
      <c r="AK19" s="134"/>
      <c r="AL19" s="14"/>
      <c r="AM19" s="14"/>
      <c r="AN19" s="14"/>
      <c r="AO19" s="14"/>
      <c r="AP19" s="14"/>
      <c r="AQ19" s="14"/>
      <c r="AR19" s="14"/>
      <c r="AS19" s="14"/>
      <c r="AT19" s="14"/>
      <c r="AU19" s="14"/>
    </row>
    <row r="20" spans="1:47" s="14" customFormat="1" ht="22.5" customHeight="1" thickBot="1" x14ac:dyDescent="0.4">
      <c r="A20" s="24"/>
      <c r="B20" s="24"/>
      <c r="C20" s="24"/>
      <c r="E20" s="24"/>
      <c r="F20" s="150" t="s">
        <v>62</v>
      </c>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24"/>
      <c r="AH20" s="24"/>
      <c r="AI20" s="24"/>
      <c r="AJ20" s="24"/>
    </row>
    <row r="21" spans="1:47" s="14" customFormat="1" ht="19.5" customHeight="1" x14ac:dyDescent="0.35">
      <c r="A21" s="25"/>
      <c r="B21" s="25"/>
      <c r="C21" s="29"/>
      <c r="D21" s="30"/>
      <c r="E21" s="30"/>
      <c r="F21" s="158" t="s">
        <v>63</v>
      </c>
      <c r="G21" s="159"/>
      <c r="H21" s="159"/>
      <c r="I21" s="154" t="s">
        <v>64</v>
      </c>
      <c r="J21" s="154"/>
      <c r="K21" s="154"/>
      <c r="L21" s="157"/>
      <c r="M21" s="162" t="s">
        <v>65</v>
      </c>
      <c r="N21" s="154"/>
      <c r="O21" s="154"/>
      <c r="P21" s="154"/>
      <c r="Q21" s="154"/>
      <c r="R21" s="154"/>
      <c r="S21" s="154"/>
      <c r="T21" s="154"/>
      <c r="U21" s="154"/>
      <c r="V21" s="154"/>
      <c r="W21" s="154"/>
      <c r="X21" s="154"/>
      <c r="Y21" s="154"/>
      <c r="Z21" s="154"/>
      <c r="AA21" s="154"/>
      <c r="AB21" s="157"/>
      <c r="AC21" s="154" t="s">
        <v>66</v>
      </c>
      <c r="AD21" s="154"/>
      <c r="AE21" s="154"/>
      <c r="AF21" s="155"/>
    </row>
    <row r="22" spans="1:47" s="14" customFormat="1" ht="27" customHeight="1" x14ac:dyDescent="0.35">
      <c r="A22" s="25"/>
      <c r="B22" s="25"/>
      <c r="C22" s="30"/>
      <c r="D22" s="30"/>
      <c r="E22" s="30"/>
      <c r="F22" s="160"/>
      <c r="G22" s="161"/>
      <c r="H22" s="161"/>
      <c r="I22" s="118"/>
      <c r="J22" s="118"/>
      <c r="K22" s="118"/>
      <c r="L22" s="119"/>
      <c r="M22" s="117" t="s">
        <v>67</v>
      </c>
      <c r="N22" s="118"/>
      <c r="O22" s="118"/>
      <c r="P22" s="118"/>
      <c r="Q22" s="118"/>
      <c r="R22" s="119"/>
      <c r="S22" s="117" t="s">
        <v>68</v>
      </c>
      <c r="T22" s="118"/>
      <c r="U22" s="118"/>
      <c r="V22" s="118"/>
      <c r="W22" s="118"/>
      <c r="X22" s="119"/>
      <c r="Y22" s="163" t="s">
        <v>69</v>
      </c>
      <c r="Z22" s="164"/>
      <c r="AA22" s="164"/>
      <c r="AB22" s="165"/>
      <c r="AC22" s="118"/>
      <c r="AD22" s="118"/>
      <c r="AE22" s="118"/>
      <c r="AF22" s="156"/>
    </row>
    <row r="23" spans="1:47" s="14" customFormat="1" ht="19.5" customHeight="1" x14ac:dyDescent="0.35">
      <c r="A23" s="25"/>
      <c r="B23" s="25"/>
      <c r="C23" s="25"/>
      <c r="D23" s="30"/>
      <c r="E23" s="30"/>
      <c r="F23" s="160"/>
      <c r="G23" s="161"/>
      <c r="H23" s="161"/>
      <c r="I23" s="118"/>
      <c r="J23" s="118"/>
      <c r="K23" s="118"/>
      <c r="L23" s="119"/>
      <c r="M23" s="117" t="s">
        <v>70</v>
      </c>
      <c r="N23" s="118"/>
      <c r="O23" s="119"/>
      <c r="P23" s="151" t="s">
        <v>71</v>
      </c>
      <c r="Q23" s="152"/>
      <c r="R23" s="153"/>
      <c r="S23" s="117" t="s">
        <v>70</v>
      </c>
      <c r="T23" s="118"/>
      <c r="U23" s="119"/>
      <c r="V23" s="117" t="s">
        <v>71</v>
      </c>
      <c r="W23" s="118"/>
      <c r="X23" s="119"/>
      <c r="Y23" s="166"/>
      <c r="Z23" s="167"/>
      <c r="AA23" s="167"/>
      <c r="AB23" s="168"/>
      <c r="AC23" s="118"/>
      <c r="AD23" s="118"/>
      <c r="AE23" s="118"/>
      <c r="AF23" s="156"/>
    </row>
    <row r="24" spans="1:47" s="14" customFormat="1" ht="21" customHeight="1" x14ac:dyDescent="0.4">
      <c r="A24" s="25"/>
      <c r="B24" s="25"/>
      <c r="C24" s="25"/>
      <c r="D24" s="27"/>
      <c r="E24" s="27"/>
      <c r="F24" s="114">
        <v>1</v>
      </c>
      <c r="G24" s="115"/>
      <c r="H24" s="115"/>
      <c r="I24" s="97"/>
      <c r="J24" s="97"/>
      <c r="K24" s="97"/>
      <c r="L24" s="97"/>
      <c r="M24" s="116"/>
      <c r="N24" s="116"/>
      <c r="O24" s="116"/>
      <c r="P24" s="97"/>
      <c r="Q24" s="97"/>
      <c r="R24" s="97"/>
      <c r="S24" s="97"/>
      <c r="T24" s="97"/>
      <c r="U24" s="97"/>
      <c r="V24" s="98"/>
      <c r="W24" s="98"/>
      <c r="X24" s="98"/>
      <c r="Y24" s="97"/>
      <c r="Z24" s="97"/>
      <c r="AA24" s="97"/>
      <c r="AB24" s="97"/>
      <c r="AC24" s="95">
        <f t="shared" ref="AC24:AC30" si="0">SUM(I24:AB24)</f>
        <v>0</v>
      </c>
      <c r="AD24" s="95"/>
      <c r="AE24" s="95"/>
      <c r="AF24" s="96"/>
    </row>
    <row r="25" spans="1:47" s="14" customFormat="1" ht="21" customHeight="1" x14ac:dyDescent="0.4">
      <c r="A25" s="25"/>
      <c r="B25" s="25"/>
      <c r="C25" s="25"/>
      <c r="D25" s="27"/>
      <c r="E25" s="27"/>
      <c r="F25" s="114">
        <v>2</v>
      </c>
      <c r="G25" s="115"/>
      <c r="H25" s="115"/>
      <c r="I25" s="97"/>
      <c r="J25" s="97"/>
      <c r="K25" s="97"/>
      <c r="L25" s="97"/>
      <c r="M25" s="116"/>
      <c r="N25" s="116"/>
      <c r="O25" s="116"/>
      <c r="P25" s="97"/>
      <c r="Q25" s="97"/>
      <c r="R25" s="97"/>
      <c r="S25" s="97"/>
      <c r="T25" s="97"/>
      <c r="U25" s="97"/>
      <c r="V25" s="98"/>
      <c r="W25" s="98"/>
      <c r="X25" s="98"/>
      <c r="Y25" s="97"/>
      <c r="Z25" s="97"/>
      <c r="AA25" s="97"/>
      <c r="AB25" s="97"/>
      <c r="AC25" s="95">
        <f t="shared" si="0"/>
        <v>0</v>
      </c>
      <c r="AD25" s="95"/>
      <c r="AE25" s="95"/>
      <c r="AF25" s="96"/>
    </row>
    <row r="26" spans="1:47" s="14" customFormat="1" ht="21" customHeight="1" x14ac:dyDescent="0.4">
      <c r="A26" s="25"/>
      <c r="B26" s="25"/>
      <c r="C26" s="25"/>
      <c r="D26" s="27"/>
      <c r="E26" s="27"/>
      <c r="F26" s="114">
        <v>3</v>
      </c>
      <c r="G26" s="115"/>
      <c r="H26" s="115"/>
      <c r="I26" s="97"/>
      <c r="J26" s="97"/>
      <c r="K26" s="97"/>
      <c r="L26" s="97"/>
      <c r="M26" s="116"/>
      <c r="N26" s="116"/>
      <c r="O26" s="116"/>
      <c r="P26" s="97"/>
      <c r="Q26" s="97"/>
      <c r="R26" s="97"/>
      <c r="S26" s="97"/>
      <c r="T26" s="97"/>
      <c r="U26" s="97"/>
      <c r="V26" s="98"/>
      <c r="W26" s="98"/>
      <c r="X26" s="98"/>
      <c r="Y26" s="97"/>
      <c r="Z26" s="97"/>
      <c r="AA26" s="97"/>
      <c r="AB26" s="97"/>
      <c r="AC26" s="95">
        <f t="shared" si="0"/>
        <v>0</v>
      </c>
      <c r="AD26" s="95"/>
      <c r="AE26" s="95"/>
      <c r="AF26" s="96"/>
    </row>
    <row r="27" spans="1:47" s="14" customFormat="1" ht="21" customHeight="1" x14ac:dyDescent="0.4">
      <c r="A27" s="25"/>
      <c r="B27" s="25"/>
      <c r="C27" s="25"/>
      <c r="D27" s="27"/>
      <c r="E27" s="27"/>
      <c r="F27" s="114">
        <v>4</v>
      </c>
      <c r="G27" s="115"/>
      <c r="H27" s="115"/>
      <c r="I27" s="97"/>
      <c r="J27" s="97"/>
      <c r="K27" s="97"/>
      <c r="L27" s="97"/>
      <c r="M27" s="116"/>
      <c r="N27" s="116"/>
      <c r="O27" s="116"/>
      <c r="P27" s="97"/>
      <c r="Q27" s="97"/>
      <c r="R27" s="97"/>
      <c r="S27" s="97"/>
      <c r="T27" s="97"/>
      <c r="U27" s="97"/>
      <c r="V27" s="98"/>
      <c r="W27" s="98"/>
      <c r="X27" s="98"/>
      <c r="Y27" s="97"/>
      <c r="Z27" s="97"/>
      <c r="AA27" s="97"/>
      <c r="AB27" s="97"/>
      <c r="AC27" s="95">
        <f t="shared" si="0"/>
        <v>0</v>
      </c>
      <c r="AD27" s="95"/>
      <c r="AE27" s="95"/>
      <c r="AF27" s="96"/>
    </row>
    <row r="28" spans="1:47" s="14" customFormat="1" ht="21" customHeight="1" x14ac:dyDescent="0.4">
      <c r="A28" s="25"/>
      <c r="B28" s="25"/>
      <c r="C28" s="25"/>
      <c r="D28" s="28"/>
      <c r="E28" s="28"/>
      <c r="F28" s="111">
        <v>5</v>
      </c>
      <c r="G28" s="112"/>
      <c r="H28" s="112"/>
      <c r="I28" s="113"/>
      <c r="J28" s="113"/>
      <c r="K28" s="113"/>
      <c r="L28" s="113"/>
      <c r="M28" s="93"/>
      <c r="N28" s="93"/>
      <c r="O28" s="93"/>
      <c r="P28" s="113"/>
      <c r="Q28" s="113"/>
      <c r="R28" s="113"/>
      <c r="S28" s="113"/>
      <c r="T28" s="113"/>
      <c r="U28" s="113"/>
      <c r="V28" s="130"/>
      <c r="W28" s="130"/>
      <c r="X28" s="130"/>
      <c r="Y28" s="113"/>
      <c r="Z28" s="113"/>
      <c r="AA28" s="113"/>
      <c r="AB28" s="113"/>
      <c r="AC28" s="128">
        <f t="shared" si="0"/>
        <v>0</v>
      </c>
      <c r="AD28" s="128"/>
      <c r="AE28" s="128"/>
      <c r="AF28" s="129"/>
    </row>
    <row r="29" spans="1:47" s="14" customFormat="1" ht="24.75" customHeight="1" x14ac:dyDescent="0.4">
      <c r="A29" s="25"/>
      <c r="B29" s="25"/>
      <c r="C29" s="25"/>
      <c r="D29" s="28"/>
      <c r="E29" s="28"/>
      <c r="F29" s="99" t="s">
        <v>72</v>
      </c>
      <c r="G29" s="100"/>
      <c r="H29" s="100"/>
      <c r="I29" s="113"/>
      <c r="J29" s="113"/>
      <c r="K29" s="113"/>
      <c r="L29" s="113"/>
      <c r="M29" s="93"/>
      <c r="N29" s="93"/>
      <c r="O29" s="93"/>
      <c r="P29" s="94"/>
      <c r="Q29" s="94"/>
      <c r="R29" s="94"/>
      <c r="S29" s="97"/>
      <c r="T29" s="97"/>
      <c r="U29" s="97"/>
      <c r="V29" s="131"/>
      <c r="W29" s="131"/>
      <c r="X29" s="131"/>
      <c r="Y29" s="101"/>
      <c r="Z29" s="101"/>
      <c r="AA29" s="101"/>
      <c r="AB29" s="101"/>
      <c r="AC29" s="128">
        <f t="shared" si="0"/>
        <v>0</v>
      </c>
      <c r="AD29" s="128"/>
      <c r="AE29" s="128"/>
      <c r="AF29" s="129"/>
    </row>
    <row r="30" spans="1:47" s="75" customFormat="1" ht="24.75" customHeight="1" thickBot="1" x14ac:dyDescent="0.45">
      <c r="A30" s="74"/>
      <c r="B30" s="74"/>
      <c r="C30" s="74"/>
      <c r="D30" s="28"/>
      <c r="E30" s="28"/>
      <c r="F30" s="99" t="s">
        <v>73</v>
      </c>
      <c r="G30" s="100"/>
      <c r="H30" s="100"/>
      <c r="I30" s="101"/>
      <c r="J30" s="101"/>
      <c r="K30" s="101"/>
      <c r="L30" s="101"/>
      <c r="M30" s="102"/>
      <c r="N30" s="102"/>
      <c r="O30" s="102"/>
      <c r="P30" s="105"/>
      <c r="Q30" s="106"/>
      <c r="R30" s="107"/>
      <c r="S30" s="77"/>
      <c r="T30" s="78"/>
      <c r="U30" s="79"/>
      <c r="V30" s="108"/>
      <c r="W30" s="109"/>
      <c r="X30" s="110"/>
      <c r="Y30" s="94"/>
      <c r="Z30" s="94"/>
      <c r="AA30" s="94"/>
      <c r="AB30" s="94"/>
      <c r="AC30" s="103">
        <f t="shared" si="0"/>
        <v>0</v>
      </c>
      <c r="AD30" s="103"/>
      <c r="AE30" s="103"/>
      <c r="AF30" s="104"/>
    </row>
    <row r="31" spans="1:47" s="14" customFormat="1" ht="27.75" customHeight="1" thickBot="1" x14ac:dyDescent="0.45">
      <c r="A31" s="25"/>
      <c r="B31" s="25"/>
      <c r="C31" s="25"/>
      <c r="D31" s="26"/>
      <c r="E31" s="26"/>
      <c r="F31" s="124" t="s">
        <v>74</v>
      </c>
      <c r="G31" s="125"/>
      <c r="H31" s="126"/>
      <c r="I31" s="122">
        <f>SUM(I24:L30)</f>
        <v>0</v>
      </c>
      <c r="J31" s="122"/>
      <c r="K31" s="122"/>
      <c r="L31" s="122"/>
      <c r="M31" s="90">
        <f>SUM(M24:O30)</f>
        <v>0</v>
      </c>
      <c r="N31" s="91"/>
      <c r="O31" s="92"/>
      <c r="P31" s="90">
        <f>SUM(P24:R30)</f>
        <v>0</v>
      </c>
      <c r="Q31" s="91"/>
      <c r="R31" s="92"/>
      <c r="S31" s="90">
        <f>SUM(S24:U30)</f>
        <v>0</v>
      </c>
      <c r="T31" s="91"/>
      <c r="U31" s="92"/>
      <c r="V31" s="90">
        <f>SUM(V24:X30)</f>
        <v>0</v>
      </c>
      <c r="W31" s="91"/>
      <c r="X31" s="92"/>
      <c r="Y31" s="122">
        <f>SUM(Y24:AB30)</f>
        <v>0</v>
      </c>
      <c r="Z31" s="122"/>
      <c r="AA31" s="122"/>
      <c r="AB31" s="122"/>
      <c r="AC31" s="122">
        <f>SUM(AC24:AF30)</f>
        <v>0</v>
      </c>
      <c r="AD31" s="122"/>
      <c r="AE31" s="122"/>
      <c r="AF31" s="123"/>
    </row>
    <row r="32" spans="1:47" s="14" customFormat="1" ht="16.5" customHeight="1" x14ac:dyDescent="0.4">
      <c r="A32" s="25"/>
      <c r="B32" s="25"/>
      <c r="C32" s="25"/>
      <c r="D32" s="26"/>
      <c r="E32" s="26"/>
      <c r="F32" s="45"/>
      <c r="G32" s="45"/>
      <c r="H32" s="45"/>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7"/>
    </row>
    <row r="33" spans="1:37" s="14" customFormat="1" ht="16.5" hidden="1" customHeight="1" x14ac:dyDescent="0.35">
      <c r="A33" s="25"/>
      <c r="B33" s="25"/>
      <c r="C33" s="169" t="s">
        <v>75</v>
      </c>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1"/>
    </row>
    <row r="34" spans="1:37" s="14" customFormat="1" ht="22.5" hidden="1" customHeight="1" x14ac:dyDescent="0.35">
      <c r="A34" s="25"/>
      <c r="B34" s="25"/>
      <c r="C34" s="172" t="s">
        <v>76</v>
      </c>
      <c r="D34" s="173"/>
      <c r="E34" s="173"/>
      <c r="F34" s="173"/>
      <c r="G34" s="173"/>
      <c r="H34" s="174"/>
      <c r="I34" s="175" t="s">
        <v>77</v>
      </c>
      <c r="J34" s="176"/>
      <c r="K34" s="176"/>
      <c r="L34" s="176"/>
      <c r="M34" s="176"/>
      <c r="N34" s="176"/>
      <c r="O34" s="176"/>
      <c r="P34" s="176"/>
      <c r="Q34" s="176"/>
      <c r="R34" s="177"/>
      <c r="S34" s="178" t="s">
        <v>78</v>
      </c>
      <c r="T34" s="179"/>
      <c r="U34" s="179"/>
      <c r="V34" s="179"/>
      <c r="W34" s="179"/>
      <c r="X34" s="179"/>
      <c r="Y34" s="179"/>
      <c r="Z34" s="180"/>
      <c r="AA34" s="175" t="s">
        <v>77</v>
      </c>
      <c r="AB34" s="176"/>
      <c r="AC34" s="176"/>
      <c r="AD34" s="176"/>
      <c r="AE34" s="176"/>
      <c r="AF34" s="176"/>
      <c r="AG34" s="176"/>
      <c r="AH34" s="176"/>
      <c r="AI34" s="177"/>
    </row>
    <row r="35" spans="1:37" s="14" customFormat="1" ht="20.25" hidden="1" customHeight="1" x14ac:dyDescent="0.35">
      <c r="A35" s="25"/>
      <c r="B35" s="25"/>
      <c r="C35" s="175" t="s">
        <v>79</v>
      </c>
      <c r="D35" s="176"/>
      <c r="E35" s="176"/>
      <c r="F35" s="176"/>
      <c r="G35" s="176"/>
      <c r="H35" s="177"/>
      <c r="I35" s="175" t="s">
        <v>77</v>
      </c>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7"/>
    </row>
    <row r="36" spans="1:37" s="14" customFormat="1" ht="21.75" hidden="1" customHeight="1" x14ac:dyDescent="0.35">
      <c r="A36" s="25"/>
      <c r="B36" s="25"/>
      <c r="C36" s="175" t="s">
        <v>80</v>
      </c>
      <c r="D36" s="176"/>
      <c r="E36" s="176"/>
      <c r="F36" s="176"/>
      <c r="G36" s="176"/>
      <c r="H36" s="177"/>
      <c r="I36" s="175" t="s">
        <v>77</v>
      </c>
      <c r="J36" s="176"/>
      <c r="K36" s="176"/>
      <c r="L36" s="176"/>
      <c r="M36" s="176"/>
      <c r="N36" s="176"/>
      <c r="O36" s="176"/>
      <c r="P36" s="176"/>
      <c r="Q36" s="176"/>
      <c r="R36" s="176"/>
      <c r="S36" s="176"/>
      <c r="T36" s="176"/>
      <c r="U36" s="176"/>
      <c r="V36" s="176"/>
      <c r="W36" s="176"/>
      <c r="X36" s="177"/>
      <c r="Y36" s="178" t="s">
        <v>81</v>
      </c>
      <c r="Z36" s="179"/>
      <c r="AA36" s="181" t="s">
        <v>77</v>
      </c>
      <c r="AB36" s="176"/>
      <c r="AC36" s="176"/>
      <c r="AD36" s="176"/>
      <c r="AE36" s="176"/>
      <c r="AF36" s="176"/>
      <c r="AG36" s="176"/>
      <c r="AH36" s="176"/>
      <c r="AI36" s="177"/>
    </row>
    <row r="38" spans="1:37" x14ac:dyDescent="0.35">
      <c r="A38" s="127" t="s">
        <v>82</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70"/>
      <c r="AG38" s="70"/>
      <c r="AH38" s="70"/>
      <c r="AI38" s="70"/>
      <c r="AJ38" s="70"/>
      <c r="AK38" s="70"/>
    </row>
    <row r="39" spans="1:37" ht="25.5" customHeight="1" x14ac:dyDescent="0.35">
      <c r="A39" s="121" t="s">
        <v>83</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row>
    <row r="40" spans="1:37" ht="25.5" customHeight="1" x14ac:dyDescent="0.35">
      <c r="A40" s="120" t="s">
        <v>84</v>
      </c>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row>
    <row r="41" spans="1:37" ht="24.75" customHeight="1" x14ac:dyDescent="0.35">
      <c r="A41" s="120" t="s">
        <v>85</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row>
  </sheetData>
  <sheetProtection algorithmName="SHA-512" hashValue="+SFUjYDsrL+Z/69DuU8ko1TZSuU1Jga0/OHKwrduvAz6sQ4JrXRaazK7sx36tilCOnl4MRTWh1Tr19+hBIwHAQ==" saltValue="nego75FNvhr6eCdU0CPtTw==" spinCount="100000" sheet="1" objects="1" scenarios="1" selectLockedCells="1"/>
  <dataConsolidate/>
  <mergeCells count="156">
    <mergeCell ref="C33:AI33"/>
    <mergeCell ref="C34:H34"/>
    <mergeCell ref="C35:H35"/>
    <mergeCell ref="C36:H36"/>
    <mergeCell ref="I34:R34"/>
    <mergeCell ref="S34:Z34"/>
    <mergeCell ref="AA34:AI34"/>
    <mergeCell ref="I35:AI35"/>
    <mergeCell ref="I36:X36"/>
    <mergeCell ref="Y36:Z36"/>
    <mergeCell ref="AA36:AI36"/>
    <mergeCell ref="F20:AF20"/>
    <mergeCell ref="F24:H24"/>
    <mergeCell ref="AD19:AE19"/>
    <mergeCell ref="AF19:AK19"/>
    <mergeCell ref="V23:X23"/>
    <mergeCell ref="S25:U25"/>
    <mergeCell ref="M24:O24"/>
    <mergeCell ref="M23:O23"/>
    <mergeCell ref="P23:R23"/>
    <mergeCell ref="S23:U23"/>
    <mergeCell ref="F25:H25"/>
    <mergeCell ref="P24:R24"/>
    <mergeCell ref="I24:L24"/>
    <mergeCell ref="I25:L25"/>
    <mergeCell ref="AC24:AF24"/>
    <mergeCell ref="AC25:AF25"/>
    <mergeCell ref="AC21:AF23"/>
    <mergeCell ref="I21:L23"/>
    <mergeCell ref="F21:H23"/>
    <mergeCell ref="S24:U24"/>
    <mergeCell ref="M21:AB21"/>
    <mergeCell ref="Y22:AB23"/>
    <mergeCell ref="V24:X24"/>
    <mergeCell ref="V25:X25"/>
    <mergeCell ref="Y13:AF13"/>
    <mergeCell ref="AI13:AK13"/>
    <mergeCell ref="AD14:AE14"/>
    <mergeCell ref="AF14:AK14"/>
    <mergeCell ref="A12:X12"/>
    <mergeCell ref="Y12:AF12"/>
    <mergeCell ref="A17:B17"/>
    <mergeCell ref="AG13:AH13"/>
    <mergeCell ref="AG12:AH12"/>
    <mergeCell ref="AI12:AK12"/>
    <mergeCell ref="A13:X13"/>
    <mergeCell ref="A15:B15"/>
    <mergeCell ref="C14:M14"/>
    <mergeCell ref="A14:B14"/>
    <mergeCell ref="Y14:AC14"/>
    <mergeCell ref="N14:X14"/>
    <mergeCell ref="AD15:AE15"/>
    <mergeCell ref="AF15:AK15"/>
    <mergeCell ref="Y15:AC15"/>
    <mergeCell ref="AD16:AE16"/>
    <mergeCell ref="C15:M15"/>
    <mergeCell ref="N15:X15"/>
    <mergeCell ref="A18:B18"/>
    <mergeCell ref="C16:M16"/>
    <mergeCell ref="C17:M17"/>
    <mergeCell ref="AF16:AK16"/>
    <mergeCell ref="N16:X16"/>
    <mergeCell ref="Y16:AC16"/>
    <mergeCell ref="AD18:AE18"/>
    <mergeCell ref="AF17:AK17"/>
    <mergeCell ref="A19:B19"/>
    <mergeCell ref="C19:M19"/>
    <mergeCell ref="AD17:AE17"/>
    <mergeCell ref="A16:B16"/>
    <mergeCell ref="AF18:AK18"/>
    <mergeCell ref="C18:M18"/>
    <mergeCell ref="N18:X18"/>
    <mergeCell ref="N19:X19"/>
    <mergeCell ref="N17:X17"/>
    <mergeCell ref="Y17:AC17"/>
    <mergeCell ref="Y18:AC18"/>
    <mergeCell ref="Y19:AC19"/>
    <mergeCell ref="A2:AK2"/>
    <mergeCell ref="AG10:AH10"/>
    <mergeCell ref="AI10:AK10"/>
    <mergeCell ref="AI11:AK11"/>
    <mergeCell ref="AG11:AH11"/>
    <mergeCell ref="A9:AK9"/>
    <mergeCell ref="G4:AK4"/>
    <mergeCell ref="G5:AK5"/>
    <mergeCell ref="G8:AK8"/>
    <mergeCell ref="G6:AK6"/>
    <mergeCell ref="A8:F8"/>
    <mergeCell ref="A10:X10"/>
    <mergeCell ref="A11:X11"/>
    <mergeCell ref="Y10:AF10"/>
    <mergeCell ref="AG7:AK7"/>
    <mergeCell ref="M7:S7"/>
    <mergeCell ref="Y11:AF11"/>
    <mergeCell ref="G7:L7"/>
    <mergeCell ref="Z7:AF7"/>
    <mergeCell ref="T7:Y7"/>
    <mergeCell ref="A3:AK3"/>
    <mergeCell ref="M22:R22"/>
    <mergeCell ref="S22:X22"/>
    <mergeCell ref="P25:R25"/>
    <mergeCell ref="A41:AK41"/>
    <mergeCell ref="A40:AK40"/>
    <mergeCell ref="A39:AK39"/>
    <mergeCell ref="AC31:AF31"/>
    <mergeCell ref="M31:O31"/>
    <mergeCell ref="P31:R31"/>
    <mergeCell ref="S31:U31"/>
    <mergeCell ref="F31:H31"/>
    <mergeCell ref="A38:AE38"/>
    <mergeCell ref="I31:L31"/>
    <mergeCell ref="Y31:AB31"/>
    <mergeCell ref="Y29:AB29"/>
    <mergeCell ref="AC29:AF29"/>
    <mergeCell ref="V28:X28"/>
    <mergeCell ref="V29:X29"/>
    <mergeCell ref="P27:R27"/>
    <mergeCell ref="Y28:AB28"/>
    <mergeCell ref="M25:O25"/>
    <mergeCell ref="AC28:AF28"/>
    <mergeCell ref="I26:L26"/>
    <mergeCell ref="I27:L27"/>
    <mergeCell ref="S28:U28"/>
    <mergeCell ref="F26:H26"/>
    <mergeCell ref="F27:H27"/>
    <mergeCell ref="F29:H29"/>
    <mergeCell ref="S26:U26"/>
    <mergeCell ref="M27:O27"/>
    <mergeCell ref="I29:L29"/>
    <mergeCell ref="S27:U27"/>
    <mergeCell ref="M26:O26"/>
    <mergeCell ref="P26:R26"/>
    <mergeCell ref="A1:AK1"/>
    <mergeCell ref="V31:X31"/>
    <mergeCell ref="M29:O29"/>
    <mergeCell ref="P29:R29"/>
    <mergeCell ref="AC27:AF27"/>
    <mergeCell ref="Y26:AB26"/>
    <mergeCell ref="Y27:AB27"/>
    <mergeCell ref="V26:X26"/>
    <mergeCell ref="V27:X27"/>
    <mergeCell ref="AC26:AF26"/>
    <mergeCell ref="F30:H30"/>
    <mergeCell ref="I30:L30"/>
    <mergeCell ref="M30:O30"/>
    <mergeCell ref="Y30:AB30"/>
    <mergeCell ref="AC30:AF30"/>
    <mergeCell ref="P30:R30"/>
    <mergeCell ref="V30:X30"/>
    <mergeCell ref="Y24:AB24"/>
    <mergeCell ref="Y25:AB25"/>
    <mergeCell ref="S29:U29"/>
    <mergeCell ref="F28:H28"/>
    <mergeCell ref="I28:L28"/>
    <mergeCell ref="M28:O28"/>
    <mergeCell ref="P28:R28"/>
  </mergeCells>
  <phoneticPr fontId="0" type="noConversion"/>
  <dataValidations count="3">
    <dataValidation type="list" allowBlank="1" showInputMessage="1" showErrorMessage="1" sqref="G5:AK5" xr:uid="{00000000-0002-0000-0000-000000000000}">
      <formula1>$BA$2:$BA$7</formula1>
    </dataValidation>
    <dataValidation type="list" allowBlank="1" showInputMessage="1" showErrorMessage="1" sqref="A14:B14 A16:B16 A18:B18" xr:uid="{00000000-0002-0000-0000-000001000000}">
      <formula1>$AZ$2:$AZ$5</formula1>
    </dataValidation>
    <dataValidation type="list" allowBlank="1" showInputMessage="1" showErrorMessage="1" sqref="G7:L7 Z7:AF7" xr:uid="{00000000-0002-0000-0000-000002000000}">
      <formula1>$BC$2:$BC$12</formula1>
    </dataValidation>
  </dataValidations>
  <printOptions horizontalCentered="1"/>
  <pageMargins left="0.25" right="0.25" top="0.25" bottom="0.25" header="0.37" footer="0.4"/>
  <pageSetup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pageSetUpPr fitToPage="1"/>
  </sheetPr>
  <dimension ref="A1:BA38"/>
  <sheetViews>
    <sheetView showWhiteSpace="0" topLeftCell="A17" zoomScaleNormal="100" workbookViewId="0">
      <selection activeCell="A11" sqref="A11:D11"/>
    </sheetView>
  </sheetViews>
  <sheetFormatPr defaultColWidth="9.1328125" defaultRowHeight="12.75" x14ac:dyDescent="0.35"/>
  <cols>
    <col min="1" max="3" width="6.86328125" style="1" customWidth="1"/>
    <col min="4" max="4" width="6.265625" style="1" customWidth="1"/>
    <col min="5" max="5" width="4.3984375" style="1" customWidth="1"/>
    <col min="6" max="10" width="4.73046875" style="1" customWidth="1"/>
    <col min="11" max="12" width="5.59765625" style="1" customWidth="1"/>
    <col min="13" max="14" width="5.3984375" style="1" customWidth="1"/>
    <col min="15" max="15" width="5.265625" style="1" customWidth="1"/>
    <col min="16" max="16" width="4.73046875" style="1" customWidth="1"/>
    <col min="17" max="17" width="5.3984375" style="1" customWidth="1"/>
    <col min="18" max="18" width="4.73046875" style="1" customWidth="1"/>
    <col min="19" max="19" width="5.265625" style="1" customWidth="1"/>
    <col min="20" max="20" width="4.73046875" style="1" customWidth="1"/>
    <col min="21" max="21" width="5.265625" style="1" customWidth="1"/>
    <col min="22" max="22" width="4.73046875" style="1" customWidth="1"/>
    <col min="23" max="23" width="5.265625" style="1" customWidth="1"/>
    <col min="24" max="24" width="4.73046875" style="1" customWidth="1"/>
    <col min="25" max="26" width="5.59765625" style="1" customWidth="1"/>
    <col min="27" max="27" width="5.265625" style="1" customWidth="1"/>
    <col min="28" max="28" width="6" style="1" customWidth="1"/>
    <col min="29" max="82" width="3.73046875" style="1" customWidth="1"/>
    <col min="83" max="16384" width="9.1328125" style="1"/>
  </cols>
  <sheetData>
    <row r="1" spans="1:53" ht="21.95" customHeight="1" x14ac:dyDescent="0.4">
      <c r="A1" s="10" t="str">
        <f>T('Cover Sheet'!A4)</f>
        <v>Program Services:</v>
      </c>
      <c r="B1" s="4"/>
      <c r="C1" s="4"/>
      <c r="D1" s="4"/>
      <c r="E1" s="4"/>
      <c r="F1" s="137" t="str">
        <f>T('Cover Sheet'!G4)</f>
        <v xml:space="preserve">Dietary Administrative Support Services Program (DASSP) - Older Americans Act Title III C-2 </v>
      </c>
      <c r="G1" s="137"/>
      <c r="H1" s="137"/>
      <c r="I1" s="137"/>
      <c r="J1" s="137"/>
      <c r="K1" s="137"/>
      <c r="L1" s="137"/>
      <c r="M1" s="137"/>
      <c r="N1" s="137"/>
      <c r="O1" s="137"/>
      <c r="P1" s="137"/>
      <c r="Q1" s="137"/>
      <c r="R1" s="137"/>
      <c r="S1" s="137"/>
      <c r="T1" s="137"/>
      <c r="U1" s="137"/>
      <c r="V1" s="137"/>
      <c r="W1" s="137"/>
      <c r="X1" s="137"/>
      <c r="Y1" s="137"/>
      <c r="Z1" s="137"/>
      <c r="AA1" s="137"/>
      <c r="AB1" s="137"/>
    </row>
    <row r="2" spans="1:53" ht="21.95" customHeight="1" x14ac:dyDescent="0.4">
      <c r="A2" s="10" t="str">
        <f>T('Cover Sheet'!A5)</f>
        <v>Fiscal Year:</v>
      </c>
      <c r="B2" s="4"/>
      <c r="C2" s="4"/>
      <c r="D2" s="4"/>
      <c r="F2" s="138" t="str">
        <f>T('Cover Sheet'!G5:AK5)</f>
        <v>2021-22</v>
      </c>
      <c r="G2" s="138"/>
      <c r="H2" s="138"/>
      <c r="I2" s="138"/>
      <c r="J2" s="138"/>
      <c r="K2" s="138"/>
      <c r="L2" s="138"/>
      <c r="M2" s="138"/>
      <c r="N2" s="138"/>
      <c r="O2" s="138"/>
      <c r="P2" s="138"/>
      <c r="Q2" s="138"/>
      <c r="R2" s="138"/>
      <c r="S2" s="138"/>
      <c r="T2" s="138"/>
      <c r="U2" s="138"/>
      <c r="V2" s="138"/>
      <c r="W2" s="138"/>
      <c r="X2" s="138"/>
      <c r="Y2" s="138"/>
      <c r="Z2" s="138"/>
      <c r="AA2" s="138"/>
      <c r="AB2" s="138"/>
    </row>
    <row r="3" spans="1:53" s="9" customFormat="1" ht="21.95" hidden="1" customHeight="1" x14ac:dyDescent="0.4">
      <c r="A3" s="15" t="str">
        <f>T('Cover Sheet'!A6)</f>
        <v>Subaward Number:</v>
      </c>
      <c r="B3" s="15"/>
      <c r="C3" s="15"/>
      <c r="D3" s="15"/>
      <c r="E3" s="14"/>
      <c r="F3" s="213" t="str">
        <f>T('Cover Sheet'!G6:AK6)</f>
        <v>[Enter Subaward Number]</v>
      </c>
      <c r="G3" s="213"/>
      <c r="H3" s="213"/>
      <c r="I3" s="213"/>
      <c r="J3" s="213"/>
      <c r="K3" s="213"/>
      <c r="L3" s="213"/>
      <c r="M3" s="213"/>
      <c r="N3" s="213"/>
      <c r="O3" s="213"/>
      <c r="P3" s="213"/>
      <c r="Q3" s="213"/>
      <c r="R3" s="213"/>
      <c r="S3" s="213"/>
      <c r="T3" s="213"/>
      <c r="U3" s="213"/>
      <c r="V3" s="213"/>
      <c r="W3" s="213"/>
      <c r="X3" s="213"/>
      <c r="Y3" s="213"/>
      <c r="Z3" s="213"/>
      <c r="AA3" s="213"/>
      <c r="AB3" s="213"/>
      <c r="AC3" s="26"/>
      <c r="AD3" s="26"/>
      <c r="AE3" s="26"/>
      <c r="AF3" s="26"/>
      <c r="AG3" s="26"/>
      <c r="AH3" s="26"/>
      <c r="AI3" s="26"/>
      <c r="AJ3" s="26"/>
      <c r="AK3" s="26"/>
      <c r="AL3" s="14"/>
      <c r="AM3" s="14"/>
      <c r="AN3" s="14"/>
      <c r="AO3" s="14"/>
      <c r="AP3" s="14"/>
      <c r="AQ3" s="14"/>
      <c r="AR3" s="14"/>
      <c r="AS3" s="14"/>
      <c r="AT3" s="14"/>
      <c r="AU3" s="14"/>
      <c r="AV3" s="14"/>
      <c r="AW3" s="14"/>
      <c r="AX3" s="14"/>
      <c r="AY3" s="14"/>
      <c r="AZ3" s="14"/>
      <c r="BA3" s="14"/>
    </row>
    <row r="4" spans="1:53" s="16" customFormat="1" ht="21.95" hidden="1" customHeight="1" x14ac:dyDescent="0.4">
      <c r="A4" s="15" t="s">
        <v>25</v>
      </c>
      <c r="B4" s="15"/>
      <c r="C4" s="15"/>
      <c r="D4" s="15"/>
      <c r="F4" s="145" t="str">
        <f>T('Cover Sheet'!G7:L7)</f>
        <v>Select Number</v>
      </c>
      <c r="G4" s="145"/>
      <c r="H4" s="145"/>
      <c r="I4" s="145"/>
      <c r="J4" s="145"/>
      <c r="K4" s="145"/>
      <c r="L4" s="145"/>
      <c r="M4" s="145"/>
      <c r="N4" s="145"/>
      <c r="O4" s="145"/>
      <c r="P4" s="145"/>
      <c r="Q4" s="145"/>
      <c r="R4" s="214" t="s">
        <v>26</v>
      </c>
      <c r="S4" s="214"/>
      <c r="T4" s="214"/>
      <c r="U4" s="214"/>
      <c r="V4" s="214"/>
      <c r="W4" s="145" t="str">
        <f>T('Cover Sheet'!Z7:AF7)</f>
        <v>Select Number</v>
      </c>
      <c r="X4" s="145"/>
      <c r="Y4" s="145"/>
      <c r="Z4" s="145"/>
      <c r="AA4" s="145"/>
      <c r="AB4" s="145"/>
      <c r="AC4" s="23"/>
      <c r="AD4" s="23"/>
      <c r="AE4" s="23"/>
      <c r="AF4" s="23"/>
      <c r="AG4" s="217"/>
      <c r="AH4" s="217"/>
      <c r="AI4" s="217"/>
      <c r="AJ4" s="217"/>
      <c r="AK4" s="217"/>
      <c r="AY4" s="18"/>
      <c r="BA4" s="19" t="s">
        <v>39</v>
      </c>
    </row>
    <row r="5" spans="1:53" ht="21.95" customHeight="1" x14ac:dyDescent="0.4">
      <c r="A5" s="10" t="str">
        <f>T('Cover Sheet'!A8:F8)</f>
        <v>Proposer's Legal Name:</v>
      </c>
      <c r="B5" s="11"/>
      <c r="C5" s="11"/>
      <c r="D5" s="11"/>
      <c r="E5" s="11"/>
      <c r="F5" s="145" t="str">
        <f>T('Cover Sheet'!G8:AK8)</f>
        <v>[Enter Proposer's Legal Name]</v>
      </c>
      <c r="G5" s="145"/>
      <c r="H5" s="145"/>
      <c r="I5" s="145"/>
      <c r="J5" s="145"/>
      <c r="K5" s="145"/>
      <c r="L5" s="145"/>
      <c r="M5" s="145"/>
      <c r="N5" s="145"/>
      <c r="O5" s="145"/>
      <c r="P5" s="145"/>
      <c r="Q5" s="145"/>
      <c r="R5" s="145"/>
      <c r="S5" s="145"/>
      <c r="T5" s="145"/>
      <c r="U5" s="145"/>
      <c r="V5" s="145"/>
      <c r="W5" s="145"/>
      <c r="X5" s="145"/>
      <c r="Y5" s="145"/>
      <c r="Z5" s="145"/>
      <c r="AA5" s="145"/>
      <c r="AB5" s="145"/>
      <c r="AC5" s="4"/>
      <c r="AD5" s="4"/>
      <c r="AE5" s="4"/>
      <c r="AF5" s="4"/>
      <c r="AG5" s="4"/>
      <c r="AH5" s="4"/>
      <c r="AI5" s="4"/>
      <c r="AJ5" s="4"/>
      <c r="AK5" s="4"/>
    </row>
    <row r="6" spans="1:53" ht="25.5" customHeight="1" thickBot="1" x14ac:dyDescent="0.45">
      <c r="A6" s="146" t="s">
        <v>86</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row>
    <row r="7" spans="1:53" ht="21" customHeight="1" x14ac:dyDescent="0.35">
      <c r="A7" s="270" t="s">
        <v>87</v>
      </c>
      <c r="B7" s="271"/>
      <c r="C7" s="271"/>
      <c r="D7" s="271"/>
      <c r="E7" s="270" t="s">
        <v>88</v>
      </c>
      <c r="F7" s="270"/>
      <c r="G7" s="270" t="s">
        <v>89</v>
      </c>
      <c r="H7" s="270"/>
      <c r="I7" s="270" t="s">
        <v>90</v>
      </c>
      <c r="J7" s="272"/>
      <c r="K7" s="184" t="s">
        <v>91</v>
      </c>
      <c r="L7" s="185"/>
      <c r="M7" s="188" t="s">
        <v>92</v>
      </c>
      <c r="N7" s="189"/>
      <c r="O7" s="192" t="s">
        <v>93</v>
      </c>
      <c r="P7" s="193"/>
      <c r="Q7" s="193"/>
      <c r="R7" s="193"/>
      <c r="S7" s="193"/>
      <c r="T7" s="193"/>
      <c r="U7" s="193"/>
      <c r="V7" s="193"/>
      <c r="W7" s="193"/>
      <c r="X7" s="194"/>
      <c r="Y7" s="184" t="s">
        <v>94</v>
      </c>
      <c r="Z7" s="185"/>
      <c r="AA7" s="188" t="s">
        <v>95</v>
      </c>
      <c r="AB7" s="189"/>
      <c r="AC7" s="5"/>
    </row>
    <row r="8" spans="1:53" ht="33.75" customHeight="1" x14ac:dyDescent="0.35">
      <c r="A8" s="270"/>
      <c r="B8" s="271"/>
      <c r="C8" s="271"/>
      <c r="D8" s="271"/>
      <c r="E8" s="270"/>
      <c r="F8" s="270"/>
      <c r="G8" s="270"/>
      <c r="H8" s="270"/>
      <c r="I8" s="270"/>
      <c r="J8" s="272"/>
      <c r="K8" s="186"/>
      <c r="L8" s="187"/>
      <c r="M8" s="190"/>
      <c r="N8" s="191"/>
      <c r="O8" s="270" t="s">
        <v>96</v>
      </c>
      <c r="P8" s="270"/>
      <c r="Q8" s="270"/>
      <c r="R8" s="270"/>
      <c r="S8" s="270" t="s">
        <v>97</v>
      </c>
      <c r="T8" s="270"/>
      <c r="U8" s="270"/>
      <c r="V8" s="270"/>
      <c r="W8" s="272" t="s">
        <v>98</v>
      </c>
      <c r="X8" s="275"/>
      <c r="Y8" s="186"/>
      <c r="Z8" s="187"/>
      <c r="AA8" s="186"/>
      <c r="AB8" s="195"/>
      <c r="AC8" s="5"/>
    </row>
    <row r="9" spans="1:53" s="6" customFormat="1" ht="33" customHeight="1" x14ac:dyDescent="0.3">
      <c r="A9" s="271"/>
      <c r="B9" s="271"/>
      <c r="C9" s="271"/>
      <c r="D9" s="271"/>
      <c r="E9" s="270"/>
      <c r="F9" s="270"/>
      <c r="G9" s="270"/>
      <c r="H9" s="270"/>
      <c r="I9" s="270"/>
      <c r="J9" s="272"/>
      <c r="K9" s="273" t="s">
        <v>99</v>
      </c>
      <c r="L9" s="274"/>
      <c r="M9" s="190" t="s">
        <v>100</v>
      </c>
      <c r="N9" s="191"/>
      <c r="O9" s="270" t="s">
        <v>101</v>
      </c>
      <c r="P9" s="270"/>
      <c r="Q9" s="270" t="s">
        <v>102</v>
      </c>
      <c r="R9" s="271"/>
      <c r="S9" s="270" t="s">
        <v>101</v>
      </c>
      <c r="T9" s="270"/>
      <c r="U9" s="270" t="s">
        <v>102</v>
      </c>
      <c r="V9" s="271"/>
      <c r="W9" s="272" t="s">
        <v>101</v>
      </c>
      <c r="X9" s="275"/>
      <c r="Y9" s="273" t="s">
        <v>103</v>
      </c>
      <c r="Z9" s="274"/>
      <c r="AA9" s="273" t="s">
        <v>104</v>
      </c>
      <c r="AB9" s="191"/>
      <c r="AC9" s="5"/>
    </row>
    <row r="10" spans="1:53" x14ac:dyDescent="0.35">
      <c r="A10" s="248" t="s">
        <v>105</v>
      </c>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51"/>
      <c r="AC10" s="5"/>
    </row>
    <row r="11" spans="1:53" s="2" customFormat="1" ht="23.25" customHeight="1" x14ac:dyDescent="0.35">
      <c r="A11" s="210" t="s">
        <v>106</v>
      </c>
      <c r="B11" s="211"/>
      <c r="C11" s="211"/>
      <c r="D11" s="211"/>
      <c r="E11" s="218"/>
      <c r="F11" s="218"/>
      <c r="G11" s="207"/>
      <c r="H11" s="207"/>
      <c r="I11" s="241"/>
      <c r="J11" s="205"/>
      <c r="K11" s="219" t="str">
        <f t="shared" ref="K11:K19" si="0">IF(E11="","",E11*G11*I11)</f>
        <v/>
      </c>
      <c r="L11" s="220"/>
      <c r="M11" s="204"/>
      <c r="N11" s="202"/>
      <c r="O11" s="202"/>
      <c r="P11" s="202"/>
      <c r="Q11" s="202"/>
      <c r="R11" s="202"/>
      <c r="S11" s="202"/>
      <c r="T11" s="202"/>
      <c r="U11" s="202"/>
      <c r="V11" s="202"/>
      <c r="W11" s="200"/>
      <c r="X11" s="201"/>
      <c r="Y11" s="219" t="str">
        <f t="shared" ref="Y11:Y16" si="1">IF(K11="","",SUM(M11:X11))</f>
        <v/>
      </c>
      <c r="Z11" s="220"/>
      <c r="AA11" s="215" t="str">
        <f t="shared" ref="AA11:AA17" si="2">IF(K11="","",(K11-Y11))</f>
        <v/>
      </c>
      <c r="AB11" s="216"/>
      <c r="AC11" s="5"/>
    </row>
    <row r="12" spans="1:53" ht="23.25" customHeight="1" x14ac:dyDescent="0.35">
      <c r="A12" s="210" t="s">
        <v>106</v>
      </c>
      <c r="B12" s="211"/>
      <c r="C12" s="211"/>
      <c r="D12" s="211"/>
      <c r="E12" s="218"/>
      <c r="F12" s="218"/>
      <c r="G12" s="207"/>
      <c r="H12" s="207"/>
      <c r="I12" s="241"/>
      <c r="J12" s="206"/>
      <c r="K12" s="219" t="str">
        <f t="shared" si="0"/>
        <v/>
      </c>
      <c r="L12" s="220"/>
      <c r="M12" s="203"/>
      <c r="N12" s="204"/>
      <c r="O12" s="202"/>
      <c r="P12" s="202"/>
      <c r="Q12" s="202"/>
      <c r="R12" s="202"/>
      <c r="S12" s="202"/>
      <c r="T12" s="202"/>
      <c r="U12" s="202"/>
      <c r="V12" s="202"/>
      <c r="W12" s="200"/>
      <c r="X12" s="201"/>
      <c r="Y12" s="219" t="str">
        <f t="shared" si="1"/>
        <v/>
      </c>
      <c r="Z12" s="220"/>
      <c r="AA12" s="215" t="str">
        <f t="shared" si="2"/>
        <v/>
      </c>
      <c r="AB12" s="216"/>
      <c r="AC12" s="5"/>
    </row>
    <row r="13" spans="1:53" ht="23.25" customHeight="1" x14ac:dyDescent="0.35">
      <c r="A13" s="210" t="s">
        <v>106</v>
      </c>
      <c r="B13" s="211"/>
      <c r="C13" s="211"/>
      <c r="D13" s="211"/>
      <c r="E13" s="218"/>
      <c r="F13" s="218"/>
      <c r="G13" s="207"/>
      <c r="H13" s="207"/>
      <c r="I13" s="205"/>
      <c r="J13" s="206"/>
      <c r="K13" s="219" t="str">
        <f t="shared" si="0"/>
        <v/>
      </c>
      <c r="L13" s="220"/>
      <c r="M13" s="203"/>
      <c r="N13" s="204"/>
      <c r="O13" s="202"/>
      <c r="P13" s="202"/>
      <c r="Q13" s="202"/>
      <c r="R13" s="202"/>
      <c r="S13" s="202"/>
      <c r="T13" s="202"/>
      <c r="U13" s="202"/>
      <c r="V13" s="202"/>
      <c r="W13" s="200"/>
      <c r="X13" s="201"/>
      <c r="Y13" s="219" t="str">
        <f t="shared" si="1"/>
        <v/>
      </c>
      <c r="Z13" s="220"/>
      <c r="AA13" s="215" t="str">
        <f t="shared" si="2"/>
        <v/>
      </c>
      <c r="AB13" s="216"/>
      <c r="AC13" s="5"/>
    </row>
    <row r="14" spans="1:53" ht="23.25" customHeight="1" x14ac:dyDescent="0.35">
      <c r="A14" s="210" t="s">
        <v>106</v>
      </c>
      <c r="B14" s="211"/>
      <c r="C14" s="211"/>
      <c r="D14" s="211"/>
      <c r="E14" s="218"/>
      <c r="F14" s="218"/>
      <c r="G14" s="207"/>
      <c r="H14" s="207"/>
      <c r="I14" s="205"/>
      <c r="J14" s="206"/>
      <c r="K14" s="219" t="str">
        <f t="shared" si="0"/>
        <v/>
      </c>
      <c r="L14" s="220"/>
      <c r="M14" s="203"/>
      <c r="N14" s="204"/>
      <c r="O14" s="202"/>
      <c r="P14" s="202"/>
      <c r="Q14" s="202"/>
      <c r="R14" s="202"/>
      <c r="S14" s="202"/>
      <c r="T14" s="202"/>
      <c r="U14" s="202"/>
      <c r="V14" s="202"/>
      <c r="W14" s="200"/>
      <c r="X14" s="201"/>
      <c r="Y14" s="219" t="str">
        <f t="shared" si="1"/>
        <v/>
      </c>
      <c r="Z14" s="220"/>
      <c r="AA14" s="215" t="str">
        <f t="shared" si="2"/>
        <v/>
      </c>
      <c r="AB14" s="216"/>
      <c r="AC14" s="5"/>
    </row>
    <row r="15" spans="1:53" ht="23.25" customHeight="1" x14ac:dyDescent="0.35">
      <c r="A15" s="210" t="s">
        <v>106</v>
      </c>
      <c r="B15" s="211"/>
      <c r="C15" s="211"/>
      <c r="D15" s="211"/>
      <c r="E15" s="218"/>
      <c r="F15" s="218"/>
      <c r="G15" s="207"/>
      <c r="H15" s="207"/>
      <c r="I15" s="205"/>
      <c r="J15" s="206"/>
      <c r="K15" s="219" t="str">
        <f t="shared" si="0"/>
        <v/>
      </c>
      <c r="L15" s="220"/>
      <c r="M15" s="203"/>
      <c r="N15" s="204"/>
      <c r="O15" s="202"/>
      <c r="P15" s="202"/>
      <c r="Q15" s="202"/>
      <c r="R15" s="202"/>
      <c r="S15" s="202"/>
      <c r="T15" s="202"/>
      <c r="U15" s="202"/>
      <c r="V15" s="202"/>
      <c r="W15" s="200"/>
      <c r="X15" s="201"/>
      <c r="Y15" s="219" t="str">
        <f t="shared" si="1"/>
        <v/>
      </c>
      <c r="Z15" s="220"/>
      <c r="AA15" s="215" t="str">
        <f t="shared" si="2"/>
        <v/>
      </c>
      <c r="AB15" s="216"/>
      <c r="AC15" s="5"/>
    </row>
    <row r="16" spans="1:53" ht="23.25" customHeight="1" x14ac:dyDescent="0.35">
      <c r="A16" s="210" t="s">
        <v>106</v>
      </c>
      <c r="B16" s="211"/>
      <c r="C16" s="211"/>
      <c r="D16" s="211"/>
      <c r="E16" s="218"/>
      <c r="F16" s="218"/>
      <c r="G16" s="207"/>
      <c r="H16" s="207"/>
      <c r="I16" s="205"/>
      <c r="J16" s="206"/>
      <c r="K16" s="219" t="str">
        <f t="shared" si="0"/>
        <v/>
      </c>
      <c r="L16" s="220"/>
      <c r="M16" s="203"/>
      <c r="N16" s="204"/>
      <c r="O16" s="202"/>
      <c r="P16" s="202"/>
      <c r="Q16" s="202"/>
      <c r="R16" s="202"/>
      <c r="S16" s="202"/>
      <c r="T16" s="202"/>
      <c r="U16" s="202"/>
      <c r="V16" s="202"/>
      <c r="W16" s="200"/>
      <c r="X16" s="201"/>
      <c r="Y16" s="219" t="str">
        <f t="shared" si="1"/>
        <v/>
      </c>
      <c r="Z16" s="220"/>
      <c r="AA16" s="215" t="str">
        <f t="shared" si="2"/>
        <v/>
      </c>
      <c r="AB16" s="216"/>
      <c r="AC16" s="5"/>
    </row>
    <row r="17" spans="1:29" ht="23.25" customHeight="1" x14ac:dyDescent="0.35">
      <c r="A17" s="210" t="s">
        <v>106</v>
      </c>
      <c r="B17" s="211"/>
      <c r="C17" s="211"/>
      <c r="D17" s="211"/>
      <c r="E17" s="218"/>
      <c r="F17" s="218"/>
      <c r="G17" s="207"/>
      <c r="H17" s="207"/>
      <c r="I17" s="205"/>
      <c r="J17" s="206"/>
      <c r="K17" s="198" t="str">
        <f t="shared" si="0"/>
        <v/>
      </c>
      <c r="L17" s="199"/>
      <c r="M17" s="203"/>
      <c r="N17" s="204"/>
      <c r="O17" s="202"/>
      <c r="P17" s="202"/>
      <c r="Q17" s="202"/>
      <c r="R17" s="202"/>
      <c r="S17" s="202"/>
      <c r="T17" s="202"/>
      <c r="U17" s="202"/>
      <c r="V17" s="202"/>
      <c r="W17" s="200"/>
      <c r="X17" s="201"/>
      <c r="Y17" s="198" t="str">
        <f>IF(K17="","",SUM(M17:X17))</f>
        <v/>
      </c>
      <c r="Z17" s="199"/>
      <c r="AA17" s="196" t="str">
        <f t="shared" si="2"/>
        <v/>
      </c>
      <c r="AB17" s="197"/>
      <c r="AC17" s="5"/>
    </row>
    <row r="18" spans="1:29" ht="23.25" customHeight="1" x14ac:dyDescent="0.35">
      <c r="A18" s="210" t="s">
        <v>106</v>
      </c>
      <c r="B18" s="211"/>
      <c r="C18" s="211"/>
      <c r="D18" s="211"/>
      <c r="E18" s="208"/>
      <c r="F18" s="209"/>
      <c r="G18" s="207"/>
      <c r="H18" s="207"/>
      <c r="I18" s="205"/>
      <c r="J18" s="206"/>
      <c r="K18" s="198" t="str">
        <f>IF(E18="","",E18*G18*I18)</f>
        <v/>
      </c>
      <c r="L18" s="199"/>
      <c r="M18" s="203"/>
      <c r="N18" s="204"/>
      <c r="O18" s="202"/>
      <c r="P18" s="202"/>
      <c r="Q18" s="202"/>
      <c r="R18" s="202"/>
      <c r="S18" s="202"/>
      <c r="T18" s="202"/>
      <c r="U18" s="202"/>
      <c r="V18" s="202"/>
      <c r="W18" s="200"/>
      <c r="X18" s="201"/>
      <c r="Y18" s="198" t="str">
        <f>IF(K18="","",SUM(M18:X18))</f>
        <v/>
      </c>
      <c r="Z18" s="199"/>
      <c r="AA18" s="196" t="str">
        <f t="shared" ref="AA18:AA19" si="3">IF(K18="","",(K18-Y18))</f>
        <v/>
      </c>
      <c r="AB18" s="197"/>
      <c r="AC18" s="5"/>
    </row>
    <row r="19" spans="1:29" ht="23.25" customHeight="1" x14ac:dyDescent="0.35">
      <c r="A19" s="210" t="s">
        <v>106</v>
      </c>
      <c r="B19" s="211"/>
      <c r="C19" s="211"/>
      <c r="D19" s="211"/>
      <c r="E19" s="208"/>
      <c r="F19" s="209"/>
      <c r="G19" s="207"/>
      <c r="H19" s="207"/>
      <c r="I19" s="205"/>
      <c r="J19" s="206"/>
      <c r="K19" s="198" t="str">
        <f t="shared" si="0"/>
        <v/>
      </c>
      <c r="L19" s="199"/>
      <c r="M19" s="203"/>
      <c r="N19" s="204"/>
      <c r="O19" s="202"/>
      <c r="P19" s="202"/>
      <c r="Q19" s="202"/>
      <c r="R19" s="202"/>
      <c r="S19" s="202"/>
      <c r="T19" s="202"/>
      <c r="U19" s="202"/>
      <c r="V19" s="202"/>
      <c r="W19" s="200"/>
      <c r="X19" s="201"/>
      <c r="Y19" s="198" t="str">
        <f t="shared" ref="Y19" si="4">IF(K19="","",SUM(M19:X19))</f>
        <v/>
      </c>
      <c r="Z19" s="199"/>
      <c r="AA19" s="196" t="str">
        <f t="shared" si="3"/>
        <v/>
      </c>
      <c r="AB19" s="197"/>
      <c r="AC19" s="5"/>
    </row>
    <row r="20" spans="1:29" ht="23.25" customHeight="1" x14ac:dyDescent="0.35">
      <c r="A20" s="210" t="s">
        <v>106</v>
      </c>
      <c r="B20" s="211"/>
      <c r="C20" s="211"/>
      <c r="D20" s="212"/>
      <c r="E20" s="208"/>
      <c r="F20" s="209"/>
      <c r="G20" s="207"/>
      <c r="H20" s="207"/>
      <c r="I20" s="205"/>
      <c r="J20" s="206"/>
      <c r="K20" s="198" t="str">
        <f t="shared" ref="K20:K23" si="5">IF(E20="","",E20*G20*I20)</f>
        <v/>
      </c>
      <c r="L20" s="199"/>
      <c r="M20" s="203"/>
      <c r="N20" s="204"/>
      <c r="O20" s="202"/>
      <c r="P20" s="202"/>
      <c r="Q20" s="202"/>
      <c r="R20" s="202"/>
      <c r="S20" s="202"/>
      <c r="T20" s="202"/>
      <c r="U20" s="202"/>
      <c r="V20" s="202"/>
      <c r="W20" s="200"/>
      <c r="X20" s="201"/>
      <c r="Y20" s="198" t="str">
        <f t="shared" ref="Y20:Y26" si="6">IF(K20="","",SUM(M20:X20))</f>
        <v/>
      </c>
      <c r="Z20" s="199"/>
      <c r="AA20" s="196" t="str">
        <f t="shared" ref="AA20:AA26" si="7">IF(K20="","",(K20-Y20))</f>
        <v/>
      </c>
      <c r="AB20" s="197"/>
      <c r="AC20" s="5"/>
    </row>
    <row r="21" spans="1:29" ht="23.25" customHeight="1" x14ac:dyDescent="0.35">
      <c r="A21" s="210" t="s">
        <v>106</v>
      </c>
      <c r="B21" s="211"/>
      <c r="C21" s="211"/>
      <c r="D21" s="212"/>
      <c r="E21" s="208"/>
      <c r="F21" s="209"/>
      <c r="G21" s="207"/>
      <c r="H21" s="207"/>
      <c r="I21" s="205"/>
      <c r="J21" s="206"/>
      <c r="K21" s="198" t="str">
        <f t="shared" si="5"/>
        <v/>
      </c>
      <c r="L21" s="199"/>
      <c r="M21" s="203"/>
      <c r="N21" s="204"/>
      <c r="O21" s="202"/>
      <c r="P21" s="202"/>
      <c r="Q21" s="202"/>
      <c r="R21" s="202"/>
      <c r="S21" s="202"/>
      <c r="T21" s="202"/>
      <c r="U21" s="202"/>
      <c r="V21" s="202"/>
      <c r="W21" s="200"/>
      <c r="X21" s="201"/>
      <c r="Y21" s="198" t="str">
        <f t="shared" si="6"/>
        <v/>
      </c>
      <c r="Z21" s="199"/>
      <c r="AA21" s="196" t="str">
        <f>IF(K21="","",(K21-Y21))</f>
        <v/>
      </c>
      <c r="AB21" s="197"/>
      <c r="AC21" s="5"/>
    </row>
    <row r="22" spans="1:29" ht="23.25" customHeight="1" x14ac:dyDescent="0.35">
      <c r="A22" s="210" t="s">
        <v>106</v>
      </c>
      <c r="B22" s="211"/>
      <c r="C22" s="211"/>
      <c r="D22" s="212"/>
      <c r="E22" s="208"/>
      <c r="F22" s="209"/>
      <c r="G22" s="207"/>
      <c r="H22" s="207"/>
      <c r="I22" s="205"/>
      <c r="J22" s="206"/>
      <c r="K22" s="198" t="str">
        <f t="shared" si="5"/>
        <v/>
      </c>
      <c r="L22" s="199"/>
      <c r="M22" s="203"/>
      <c r="N22" s="204"/>
      <c r="O22" s="202"/>
      <c r="P22" s="202"/>
      <c r="Q22" s="202"/>
      <c r="R22" s="202"/>
      <c r="S22" s="202"/>
      <c r="T22" s="202"/>
      <c r="U22" s="202"/>
      <c r="V22" s="202"/>
      <c r="W22" s="200"/>
      <c r="X22" s="201"/>
      <c r="Y22" s="198" t="str">
        <f t="shared" si="6"/>
        <v/>
      </c>
      <c r="Z22" s="199"/>
      <c r="AA22" s="196" t="str">
        <f t="shared" si="7"/>
        <v/>
      </c>
      <c r="AB22" s="197"/>
      <c r="AC22" s="5"/>
    </row>
    <row r="23" spans="1:29" ht="23.25" customHeight="1" x14ac:dyDescent="0.35">
      <c r="A23" s="210" t="s">
        <v>106</v>
      </c>
      <c r="B23" s="211"/>
      <c r="C23" s="211"/>
      <c r="D23" s="211"/>
      <c r="E23" s="208"/>
      <c r="F23" s="209"/>
      <c r="G23" s="207"/>
      <c r="H23" s="207"/>
      <c r="I23" s="205"/>
      <c r="J23" s="206"/>
      <c r="K23" s="219" t="str">
        <f t="shared" si="5"/>
        <v/>
      </c>
      <c r="L23" s="220"/>
      <c r="M23" s="203"/>
      <c r="N23" s="204"/>
      <c r="O23" s="202"/>
      <c r="P23" s="202"/>
      <c r="Q23" s="202"/>
      <c r="R23" s="202"/>
      <c r="S23" s="202"/>
      <c r="T23" s="202"/>
      <c r="U23" s="202"/>
      <c r="V23" s="202"/>
      <c r="W23" s="200"/>
      <c r="X23" s="201"/>
      <c r="Y23" s="219" t="str">
        <f t="shared" si="6"/>
        <v/>
      </c>
      <c r="Z23" s="220"/>
      <c r="AA23" s="215" t="str">
        <f t="shared" si="7"/>
        <v/>
      </c>
      <c r="AB23" s="216"/>
      <c r="AC23" s="5"/>
    </row>
    <row r="24" spans="1:29" ht="25.5" customHeight="1" x14ac:dyDescent="0.35">
      <c r="A24" s="267" t="s">
        <v>107</v>
      </c>
      <c r="B24" s="267"/>
      <c r="C24" s="267"/>
      <c r="D24" s="267"/>
      <c r="E24" s="257"/>
      <c r="F24" s="258"/>
      <c r="G24" s="258"/>
      <c r="H24" s="258"/>
      <c r="I24" s="258"/>
      <c r="J24" s="259"/>
      <c r="K24" s="219">
        <f>SUM(K11:L23)</f>
        <v>0</v>
      </c>
      <c r="L24" s="220"/>
      <c r="M24" s="244">
        <f>SUM(M11:N23)</f>
        <v>0</v>
      </c>
      <c r="N24" s="243"/>
      <c r="O24" s="243">
        <f>SUM(O11:P23)</f>
        <v>0</v>
      </c>
      <c r="P24" s="243"/>
      <c r="Q24" s="243">
        <f>SUM(Q11:R23)</f>
        <v>0</v>
      </c>
      <c r="R24" s="243"/>
      <c r="S24" s="243">
        <f>SUM(S11:T23)</f>
        <v>0</v>
      </c>
      <c r="T24" s="243"/>
      <c r="U24" s="243">
        <f>SUM(U11:V23)</f>
        <v>0</v>
      </c>
      <c r="V24" s="243"/>
      <c r="W24" s="243">
        <f>SUM(W11:X23)</f>
        <v>0</v>
      </c>
      <c r="X24" s="247"/>
      <c r="Y24" s="219">
        <f t="shared" si="6"/>
        <v>0</v>
      </c>
      <c r="Z24" s="220"/>
      <c r="AA24" s="225">
        <f t="shared" si="7"/>
        <v>0</v>
      </c>
      <c r="AB24" s="226"/>
      <c r="AC24" s="5"/>
    </row>
    <row r="25" spans="1:29" ht="23.25" customHeight="1" x14ac:dyDescent="0.35">
      <c r="A25" s="227" t="s">
        <v>108</v>
      </c>
      <c r="B25" s="228"/>
      <c r="C25" s="276" t="s">
        <v>109</v>
      </c>
      <c r="D25" s="277"/>
      <c r="E25" s="260"/>
      <c r="F25" s="261"/>
      <c r="G25" s="261"/>
      <c r="H25" s="261"/>
      <c r="I25" s="261"/>
      <c r="J25" s="262"/>
      <c r="K25" s="219" t="str">
        <f>IF(C25="[Enter Rate]","",K24*C25)</f>
        <v/>
      </c>
      <c r="L25" s="220"/>
      <c r="M25" s="232" t="s">
        <v>110</v>
      </c>
      <c r="N25" s="233"/>
      <c r="O25" s="232" t="s">
        <v>110</v>
      </c>
      <c r="P25" s="233"/>
      <c r="Q25" s="232" t="s">
        <v>110</v>
      </c>
      <c r="R25" s="233"/>
      <c r="S25" s="232" t="s">
        <v>110</v>
      </c>
      <c r="T25" s="233"/>
      <c r="U25" s="232" t="s">
        <v>110</v>
      </c>
      <c r="V25" s="233"/>
      <c r="W25" s="232" t="s">
        <v>110</v>
      </c>
      <c r="X25" s="233"/>
      <c r="Y25" s="219" t="str">
        <f t="shared" si="6"/>
        <v/>
      </c>
      <c r="Z25" s="220"/>
      <c r="AA25" s="215" t="str">
        <f t="shared" si="7"/>
        <v/>
      </c>
      <c r="AB25" s="216"/>
      <c r="AC25" s="5"/>
    </row>
    <row r="26" spans="1:29" ht="23.25" customHeight="1" x14ac:dyDescent="0.35">
      <c r="A26" s="268" t="s">
        <v>111</v>
      </c>
      <c r="B26" s="269"/>
      <c r="C26" s="276" t="s">
        <v>109</v>
      </c>
      <c r="D26" s="277"/>
      <c r="E26" s="260"/>
      <c r="F26" s="261"/>
      <c r="G26" s="261"/>
      <c r="H26" s="261"/>
      <c r="I26" s="261"/>
      <c r="J26" s="262"/>
      <c r="K26" s="219" t="str">
        <f>IF(C26="[Enter Rate]","",K24*C26)</f>
        <v/>
      </c>
      <c r="L26" s="220"/>
      <c r="M26" s="232" t="s">
        <v>112</v>
      </c>
      <c r="N26" s="233"/>
      <c r="O26" s="232" t="s">
        <v>112</v>
      </c>
      <c r="P26" s="233"/>
      <c r="Q26" s="232" t="s">
        <v>112</v>
      </c>
      <c r="R26" s="233"/>
      <c r="S26" s="232" t="s">
        <v>112</v>
      </c>
      <c r="T26" s="233"/>
      <c r="U26" s="232" t="s">
        <v>112</v>
      </c>
      <c r="V26" s="233"/>
      <c r="W26" s="232" t="s">
        <v>112</v>
      </c>
      <c r="X26" s="233"/>
      <c r="Y26" s="219" t="str">
        <f t="shared" si="6"/>
        <v/>
      </c>
      <c r="Z26" s="220"/>
      <c r="AA26" s="215" t="str">
        <f t="shared" si="7"/>
        <v/>
      </c>
      <c r="AB26" s="216"/>
      <c r="AC26" s="5"/>
    </row>
    <row r="27" spans="1:29" ht="18" customHeight="1" x14ac:dyDescent="0.35">
      <c r="A27" s="222" t="s">
        <v>113</v>
      </c>
      <c r="B27" s="222"/>
      <c r="C27" s="222"/>
      <c r="D27" s="222"/>
      <c r="E27" s="263"/>
      <c r="F27" s="264"/>
      <c r="G27" s="264"/>
      <c r="H27" s="264"/>
      <c r="I27" s="264"/>
      <c r="J27" s="265"/>
      <c r="K27" s="219">
        <f>SUM(K24:L26)</f>
        <v>0</v>
      </c>
      <c r="L27" s="220"/>
      <c r="M27" s="223">
        <f>SUM(M24:N26)</f>
        <v>0</v>
      </c>
      <c r="N27" s="224"/>
      <c r="O27" s="223">
        <f>SUM(O24:P26)</f>
        <v>0</v>
      </c>
      <c r="P27" s="224"/>
      <c r="Q27" s="223">
        <f>SUM(Q24:R26)</f>
        <v>0</v>
      </c>
      <c r="R27" s="224"/>
      <c r="S27" s="223">
        <f>SUM(S24:T26)</f>
        <v>0</v>
      </c>
      <c r="T27" s="224"/>
      <c r="U27" s="223">
        <f>SUM(U24:V26)</f>
        <v>0</v>
      </c>
      <c r="V27" s="224"/>
      <c r="W27" s="223">
        <f>SUM(W24:X26)</f>
        <v>0</v>
      </c>
      <c r="X27" s="224"/>
      <c r="Y27" s="219">
        <f>SUM(Y24:Z26)</f>
        <v>0</v>
      </c>
      <c r="Z27" s="220"/>
      <c r="AA27" s="225">
        <f>IF(K27="","",(K27-Y27))</f>
        <v>0</v>
      </c>
      <c r="AB27" s="226"/>
      <c r="AC27" s="5"/>
    </row>
    <row r="28" spans="1:29" x14ac:dyDescent="0.35">
      <c r="A28" s="248" t="s">
        <v>114</v>
      </c>
      <c r="B28" s="249"/>
      <c r="C28" s="249"/>
      <c r="D28" s="249"/>
      <c r="E28" s="249"/>
      <c r="F28" s="249"/>
      <c r="G28" s="249"/>
      <c r="H28" s="249"/>
      <c r="I28" s="249"/>
      <c r="J28" s="249"/>
      <c r="K28" s="266"/>
      <c r="L28" s="266"/>
      <c r="M28" s="249"/>
      <c r="N28" s="249"/>
      <c r="O28" s="249"/>
      <c r="P28" s="249"/>
      <c r="Q28" s="249"/>
      <c r="R28" s="249"/>
      <c r="S28" s="249"/>
      <c r="T28" s="249"/>
      <c r="U28" s="249"/>
      <c r="V28" s="249"/>
      <c r="W28" s="249"/>
      <c r="X28" s="249"/>
      <c r="Y28" s="249"/>
      <c r="Z28" s="249"/>
      <c r="AA28" s="249"/>
      <c r="AB28" s="251"/>
      <c r="AC28" s="5"/>
    </row>
    <row r="29" spans="1:29" ht="26.25" customHeight="1" x14ac:dyDescent="0.35">
      <c r="A29" s="227" t="s">
        <v>115</v>
      </c>
      <c r="B29" s="228"/>
      <c r="C29" s="228"/>
      <c r="D29" s="229"/>
      <c r="E29" s="252"/>
      <c r="F29" s="253"/>
      <c r="G29" s="253"/>
      <c r="H29" s="253"/>
      <c r="I29" s="253"/>
      <c r="J29" s="254"/>
      <c r="K29" s="230" t="s">
        <v>116</v>
      </c>
      <c r="L29" s="231"/>
      <c r="M29" s="232" t="s">
        <v>117</v>
      </c>
      <c r="N29" s="233"/>
      <c r="O29" s="234" t="s">
        <v>118</v>
      </c>
      <c r="P29" s="235"/>
      <c r="Q29" s="234" t="s">
        <v>118</v>
      </c>
      <c r="R29" s="235"/>
      <c r="S29" s="234" t="s">
        <v>118</v>
      </c>
      <c r="T29" s="235"/>
      <c r="U29" s="234" t="s">
        <v>118</v>
      </c>
      <c r="V29" s="235"/>
      <c r="W29" s="234" t="s">
        <v>118</v>
      </c>
      <c r="X29" s="235"/>
      <c r="Y29" s="236">
        <f>IF(K29="","",SUM(M29:X29))</f>
        <v>0</v>
      </c>
      <c r="Z29" s="237"/>
      <c r="AA29" s="196" t="str">
        <f>IF(K29="[Enter Indirect]","",(K29-Y29))</f>
        <v/>
      </c>
      <c r="AB29" s="197"/>
      <c r="AC29" s="5"/>
    </row>
    <row r="30" spans="1:29" ht="15" customHeight="1" x14ac:dyDescent="0.35">
      <c r="A30" s="255" t="s">
        <v>119</v>
      </c>
      <c r="B30" s="256"/>
      <c r="C30" s="256"/>
      <c r="D30" s="256"/>
      <c r="E30" s="256"/>
      <c r="F30" s="256"/>
      <c r="G30" s="256"/>
      <c r="H30" s="256"/>
      <c r="I30" s="256"/>
      <c r="J30" s="256"/>
      <c r="K30" s="245" t="str">
        <f>IF(K29="[Enter Indirect]","",IF(M29&lt;=(0.1*M27),"No","Yes; please revise."))</f>
        <v/>
      </c>
      <c r="L30" s="245"/>
      <c r="M30" s="245"/>
      <c r="N30" s="245"/>
      <c r="O30" s="245"/>
      <c r="P30" s="245"/>
      <c r="Q30" s="245"/>
      <c r="R30" s="245"/>
      <c r="S30" s="245"/>
      <c r="T30" s="245"/>
      <c r="U30" s="245"/>
      <c r="V30" s="245"/>
      <c r="W30" s="245"/>
      <c r="X30" s="245"/>
      <c r="Y30" s="245"/>
      <c r="Z30" s="245"/>
      <c r="AA30" s="245"/>
      <c r="AB30" s="246"/>
      <c r="AC30" s="5"/>
    </row>
    <row r="31" spans="1:29" x14ac:dyDescent="0.35">
      <c r="A31" s="248" t="s">
        <v>74</v>
      </c>
      <c r="B31" s="249"/>
      <c r="C31" s="249"/>
      <c r="D31" s="249"/>
      <c r="E31" s="249"/>
      <c r="F31" s="249"/>
      <c r="G31" s="249"/>
      <c r="H31" s="249"/>
      <c r="I31" s="249"/>
      <c r="J31" s="249"/>
      <c r="K31" s="250"/>
      <c r="L31" s="250"/>
      <c r="M31" s="249"/>
      <c r="N31" s="249"/>
      <c r="O31" s="249"/>
      <c r="P31" s="249"/>
      <c r="Q31" s="249"/>
      <c r="R31" s="249"/>
      <c r="S31" s="249"/>
      <c r="T31" s="249"/>
      <c r="U31" s="249"/>
      <c r="V31" s="249"/>
      <c r="W31" s="249"/>
      <c r="X31" s="249"/>
      <c r="Y31" s="249"/>
      <c r="Z31" s="249"/>
      <c r="AA31" s="249"/>
      <c r="AB31" s="251"/>
      <c r="AC31" s="5"/>
    </row>
    <row r="32" spans="1:29" ht="31.5" customHeight="1" thickBot="1" x14ac:dyDescent="0.4">
      <c r="A32" s="238" t="s">
        <v>120</v>
      </c>
      <c r="B32" s="238"/>
      <c r="C32" s="238"/>
      <c r="D32" s="238"/>
      <c r="E32" s="252"/>
      <c r="F32" s="253"/>
      <c r="G32" s="253"/>
      <c r="H32" s="253"/>
      <c r="I32" s="253"/>
      <c r="J32" s="254"/>
      <c r="K32" s="239">
        <f>IF(K24="","",SUM(K27,K29))</f>
        <v>0</v>
      </c>
      <c r="L32" s="240"/>
      <c r="M32" s="223">
        <f>IF(M24="","",SUM(M27,M29))</f>
        <v>0</v>
      </c>
      <c r="N32" s="224"/>
      <c r="O32" s="224">
        <f>IF(O24="","",SUM(O27,O29))</f>
        <v>0</v>
      </c>
      <c r="P32" s="224"/>
      <c r="Q32" s="224">
        <f>IF(Q24="","",SUM(Q27,Q29))</f>
        <v>0</v>
      </c>
      <c r="R32" s="224"/>
      <c r="S32" s="224">
        <f>IF(S24="","",SUM(S27,S29))</f>
        <v>0</v>
      </c>
      <c r="T32" s="224"/>
      <c r="U32" s="224">
        <f>IF(U24="","",SUM(U27,U29))</f>
        <v>0</v>
      </c>
      <c r="V32" s="224"/>
      <c r="W32" s="224">
        <f>IF(W24="","",SUM(W27,W29))</f>
        <v>0</v>
      </c>
      <c r="X32" s="242"/>
      <c r="Y32" s="239">
        <f>IF(Y24="","",SUM(Y27,Y29))</f>
        <v>0</v>
      </c>
      <c r="Z32" s="240"/>
      <c r="AA32" s="225">
        <f>IF(K32="","",(K32-Y32))</f>
        <v>0</v>
      </c>
      <c r="AB32" s="226"/>
      <c r="AC32" s="5"/>
    </row>
    <row r="33" spans="1:31" x14ac:dyDescent="0.3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row>
    <row r="34" spans="1:31" s="9" customFormat="1" x14ac:dyDescent="0.35">
      <c r="A34" s="182" t="s">
        <v>82</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row>
    <row r="35" spans="1:31" s="71" customFormat="1" ht="38.25" customHeight="1" x14ac:dyDescent="0.35">
      <c r="A35" s="183" t="s">
        <v>121</v>
      </c>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84"/>
      <c r="AD35" s="84"/>
      <c r="AE35" s="84"/>
    </row>
    <row r="36" spans="1:31" ht="14.25" customHeight="1" x14ac:dyDescent="0.35">
      <c r="A36" s="221" t="s">
        <v>122</v>
      </c>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40"/>
      <c r="AD36" s="40"/>
      <c r="AE36" s="40"/>
    </row>
    <row r="37" spans="1:31" ht="13.5" customHeight="1" x14ac:dyDescent="0.35">
      <c r="A37" s="221" t="s">
        <v>123</v>
      </c>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40"/>
      <c r="AD37" s="40"/>
      <c r="AE37" s="40"/>
    </row>
    <row r="38" spans="1:31" ht="25.5" customHeight="1" x14ac:dyDescent="0.35">
      <c r="A38" s="221" t="s">
        <v>124</v>
      </c>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40"/>
      <c r="AD38" s="40"/>
      <c r="AE38" s="40"/>
    </row>
  </sheetData>
  <sheetProtection password="CB0C" sheet="1" objects="1" scenarios="1" selectLockedCells="1"/>
  <mergeCells count="274">
    <mergeCell ref="A35:AB35"/>
    <mergeCell ref="S21:T21"/>
    <mergeCell ref="O9:P9"/>
    <mergeCell ref="W11:X11"/>
    <mergeCell ref="Y11:Z11"/>
    <mergeCell ref="W13:X13"/>
    <mergeCell ref="Y13:Z13"/>
    <mergeCell ref="W15:X15"/>
    <mergeCell ref="Y15:Z15"/>
    <mergeCell ref="Q21:R21"/>
    <mergeCell ref="W21:X21"/>
    <mergeCell ref="Y21:Z21"/>
    <mergeCell ref="K21:L21"/>
    <mergeCell ref="M21:N21"/>
    <mergeCell ref="O21:P21"/>
    <mergeCell ref="U23:V23"/>
    <mergeCell ref="Y24:Z24"/>
    <mergeCell ref="U29:V29"/>
    <mergeCell ref="W29:X29"/>
    <mergeCell ref="O32:P32"/>
    <mergeCell ref="Y25:Z25"/>
    <mergeCell ref="C26:D26"/>
    <mergeCell ref="A25:B25"/>
    <mergeCell ref="C25:D25"/>
    <mergeCell ref="A6:AB6"/>
    <mergeCell ref="A7:D9"/>
    <mergeCell ref="G7:H9"/>
    <mergeCell ref="U9:V9"/>
    <mergeCell ref="S9:T9"/>
    <mergeCell ref="E7:F9"/>
    <mergeCell ref="I7:J9"/>
    <mergeCell ref="O8:R8"/>
    <mergeCell ref="A10:AB10"/>
    <mergeCell ref="Y9:Z9"/>
    <mergeCell ref="AA9:AB9"/>
    <mergeCell ref="W8:X8"/>
    <mergeCell ref="W9:X9"/>
    <mergeCell ref="M9:N9"/>
    <mergeCell ref="K9:L9"/>
    <mergeCell ref="S8:V8"/>
    <mergeCell ref="Q9:R9"/>
    <mergeCell ref="K26:L26"/>
    <mergeCell ref="A24:D24"/>
    <mergeCell ref="A23:D23"/>
    <mergeCell ref="E23:F23"/>
    <mergeCell ref="O26:P26"/>
    <mergeCell ref="A26:B26"/>
    <mergeCell ref="M23:N23"/>
    <mergeCell ref="O23:P23"/>
    <mergeCell ref="G23:H23"/>
    <mergeCell ref="K24:L24"/>
    <mergeCell ref="K23:L23"/>
    <mergeCell ref="K25:L25"/>
    <mergeCell ref="S26:T26"/>
    <mergeCell ref="U26:V26"/>
    <mergeCell ref="W26:X26"/>
    <mergeCell ref="W24:X24"/>
    <mergeCell ref="U25:V25"/>
    <mergeCell ref="S24:T24"/>
    <mergeCell ref="A31:AB31"/>
    <mergeCell ref="E32:J32"/>
    <mergeCell ref="S23:T23"/>
    <mergeCell ref="S25:T25"/>
    <mergeCell ref="AA25:AB25"/>
    <mergeCell ref="AA24:AB24"/>
    <mergeCell ref="AA23:AB23"/>
    <mergeCell ref="AA29:AB29"/>
    <mergeCell ref="A30:J30"/>
    <mergeCell ref="E29:J29"/>
    <mergeCell ref="E24:J27"/>
    <mergeCell ref="Y23:Z23"/>
    <mergeCell ref="Q23:R23"/>
    <mergeCell ref="A28:AB28"/>
    <mergeCell ref="W23:X23"/>
    <mergeCell ref="I23:J23"/>
    <mergeCell ref="Y26:Z26"/>
    <mergeCell ref="AA26:AB26"/>
    <mergeCell ref="AA20:AB20"/>
    <mergeCell ref="Y20:Z20"/>
    <mergeCell ref="I20:J20"/>
    <mergeCell ref="Q20:R20"/>
    <mergeCell ref="W20:X20"/>
    <mergeCell ref="U20:V20"/>
    <mergeCell ref="AA21:AB21"/>
    <mergeCell ref="S20:T20"/>
    <mergeCell ref="W32:X32"/>
    <mergeCell ref="W25:X25"/>
    <mergeCell ref="S32:T32"/>
    <mergeCell ref="U24:V24"/>
    <mergeCell ref="K32:L32"/>
    <mergeCell ref="O24:P24"/>
    <mergeCell ref="Q24:R24"/>
    <mergeCell ref="M24:N24"/>
    <mergeCell ref="O25:P25"/>
    <mergeCell ref="Q25:R25"/>
    <mergeCell ref="K30:AB30"/>
    <mergeCell ref="Q32:R32"/>
    <mergeCell ref="M32:N32"/>
    <mergeCell ref="M26:N26"/>
    <mergeCell ref="M25:N25"/>
    <mergeCell ref="Q26:R26"/>
    <mergeCell ref="K22:L22"/>
    <mergeCell ref="U21:V21"/>
    <mergeCell ref="S17:T17"/>
    <mergeCell ref="K13:L13"/>
    <mergeCell ref="K17:L17"/>
    <mergeCell ref="M17:N17"/>
    <mergeCell ref="U17:V17"/>
    <mergeCell ref="M14:N14"/>
    <mergeCell ref="M13:N13"/>
    <mergeCell ref="O14:P14"/>
    <mergeCell ref="Q19:R19"/>
    <mergeCell ref="S19:T19"/>
    <mergeCell ref="K14:L14"/>
    <mergeCell ref="S16:T16"/>
    <mergeCell ref="S15:T15"/>
    <mergeCell ref="S14:T14"/>
    <mergeCell ref="Q13:R13"/>
    <mergeCell ref="S13:T13"/>
    <mergeCell ref="O13:P13"/>
    <mergeCell ref="Q14:R14"/>
    <mergeCell ref="E21:F21"/>
    <mergeCell ref="G21:H21"/>
    <mergeCell ref="G20:H20"/>
    <mergeCell ref="A13:D13"/>
    <mergeCell ref="E13:F13"/>
    <mergeCell ref="G13:H13"/>
    <mergeCell ref="I13:J13"/>
    <mergeCell ref="I14:J14"/>
    <mergeCell ref="E14:F14"/>
    <mergeCell ref="G14:H14"/>
    <mergeCell ref="A14:D14"/>
    <mergeCell ref="A17:D17"/>
    <mergeCell ref="E17:F17"/>
    <mergeCell ref="G17:H17"/>
    <mergeCell ref="A20:D20"/>
    <mergeCell ref="A19:D19"/>
    <mergeCell ref="I21:J21"/>
    <mergeCell ref="S11:T11"/>
    <mergeCell ref="G11:H11"/>
    <mergeCell ref="U11:V11"/>
    <mergeCell ref="E19:F19"/>
    <mergeCell ref="G19:H19"/>
    <mergeCell ref="I19:J19"/>
    <mergeCell ref="Q17:R17"/>
    <mergeCell ref="O17:P17"/>
    <mergeCell ref="O15:P15"/>
    <mergeCell ref="K15:L15"/>
    <mergeCell ref="M15:N15"/>
    <mergeCell ref="Q15:R15"/>
    <mergeCell ref="G16:H16"/>
    <mergeCell ref="I16:J16"/>
    <mergeCell ref="K16:L16"/>
    <mergeCell ref="I17:J17"/>
    <mergeCell ref="AA14:AB14"/>
    <mergeCell ref="U13:V13"/>
    <mergeCell ref="U15:V15"/>
    <mergeCell ref="AA11:AB11"/>
    <mergeCell ref="A12:D12"/>
    <mergeCell ref="E12:F12"/>
    <mergeCell ref="G12:H12"/>
    <mergeCell ref="I12:J12"/>
    <mergeCell ref="K12:L12"/>
    <mergeCell ref="M12:N12"/>
    <mergeCell ref="O12:P12"/>
    <mergeCell ref="Q12:R12"/>
    <mergeCell ref="S12:T12"/>
    <mergeCell ref="U12:V12"/>
    <mergeCell ref="W12:X12"/>
    <mergeCell ref="Y12:Z12"/>
    <mergeCell ref="AA12:AB12"/>
    <mergeCell ref="A11:D11"/>
    <mergeCell ref="E11:F11"/>
    <mergeCell ref="I11:J11"/>
    <mergeCell ref="K11:L11"/>
    <mergeCell ref="M11:N11"/>
    <mergeCell ref="O11:P11"/>
    <mergeCell ref="Q11:R11"/>
    <mergeCell ref="A38:AB38"/>
    <mergeCell ref="A37:AB37"/>
    <mergeCell ref="A36:AB36"/>
    <mergeCell ref="A27:D27"/>
    <mergeCell ref="K27:L27"/>
    <mergeCell ref="M27:N27"/>
    <mergeCell ref="O27:P27"/>
    <mergeCell ref="Q27:R27"/>
    <mergeCell ref="S27:T27"/>
    <mergeCell ref="U27:V27"/>
    <mergeCell ref="W27:X27"/>
    <mergeCell ref="Y27:Z27"/>
    <mergeCell ref="AA27:AB27"/>
    <mergeCell ref="A29:D29"/>
    <mergeCell ref="K29:L29"/>
    <mergeCell ref="M29:N29"/>
    <mergeCell ref="O29:P29"/>
    <mergeCell ref="Y29:Z29"/>
    <mergeCell ref="A32:D32"/>
    <mergeCell ref="Y32:Z32"/>
    <mergeCell ref="U32:V32"/>
    <mergeCell ref="AA32:AB32"/>
    <mergeCell ref="Q29:R29"/>
    <mergeCell ref="S29:T29"/>
    <mergeCell ref="AG4:AK4"/>
    <mergeCell ref="AA18:AB18"/>
    <mergeCell ref="O18:P18"/>
    <mergeCell ref="Q18:R18"/>
    <mergeCell ref="S18:T18"/>
    <mergeCell ref="A18:D18"/>
    <mergeCell ref="E18:F18"/>
    <mergeCell ref="G18:H18"/>
    <mergeCell ref="I18:J18"/>
    <mergeCell ref="K18:L18"/>
    <mergeCell ref="M18:N18"/>
    <mergeCell ref="A16:D16"/>
    <mergeCell ref="E16:F16"/>
    <mergeCell ref="M16:N16"/>
    <mergeCell ref="O16:P16"/>
    <mergeCell ref="Q16:R16"/>
    <mergeCell ref="A15:D15"/>
    <mergeCell ref="E15:F15"/>
    <mergeCell ref="G15:H15"/>
    <mergeCell ref="I15:J15"/>
    <mergeCell ref="Y16:Z16"/>
    <mergeCell ref="AA16:AB16"/>
    <mergeCell ref="W14:X14"/>
    <mergeCell ref="Y14:Z14"/>
    <mergeCell ref="F5:AB5"/>
    <mergeCell ref="F3:AB3"/>
    <mergeCell ref="F2:AB2"/>
    <mergeCell ref="R4:V4"/>
    <mergeCell ref="F1:AB1"/>
    <mergeCell ref="W4:AB4"/>
    <mergeCell ref="F4:Q4"/>
    <mergeCell ref="AA19:AB19"/>
    <mergeCell ref="Y19:Z19"/>
    <mergeCell ref="W19:X19"/>
    <mergeCell ref="U19:V19"/>
    <mergeCell ref="U18:V18"/>
    <mergeCell ref="W18:X18"/>
    <mergeCell ref="Y18:Z18"/>
    <mergeCell ref="O19:P19"/>
    <mergeCell ref="W17:X17"/>
    <mergeCell ref="Y17:Z17"/>
    <mergeCell ref="AA17:AB17"/>
    <mergeCell ref="AA13:AB13"/>
    <mergeCell ref="U14:V14"/>
    <mergeCell ref="AA15:AB15"/>
    <mergeCell ref="U16:V16"/>
    <mergeCell ref="W16:X16"/>
    <mergeCell ref="K19:L19"/>
    <mergeCell ref="A34:AE34"/>
    <mergeCell ref="K7:L8"/>
    <mergeCell ref="M7:N8"/>
    <mergeCell ref="O7:X7"/>
    <mergeCell ref="Y7:Z8"/>
    <mergeCell ref="AA7:AB8"/>
    <mergeCell ref="AA22:AB22"/>
    <mergeCell ref="Y22:Z22"/>
    <mergeCell ref="W22:X22"/>
    <mergeCell ref="U22:V22"/>
    <mergeCell ref="S22:T22"/>
    <mergeCell ref="Q22:R22"/>
    <mergeCell ref="O22:P22"/>
    <mergeCell ref="M22:N22"/>
    <mergeCell ref="I22:J22"/>
    <mergeCell ref="G22:H22"/>
    <mergeCell ref="E22:F22"/>
    <mergeCell ref="A22:D22"/>
    <mergeCell ref="A21:D21"/>
    <mergeCell ref="O20:P20"/>
    <mergeCell ref="M20:N20"/>
    <mergeCell ref="K20:L20"/>
    <mergeCell ref="E20:F20"/>
    <mergeCell ref="M19:N19"/>
  </mergeCells>
  <phoneticPr fontId="0" type="noConversion"/>
  <conditionalFormatting sqref="K30:AB30">
    <cfRule type="containsText" dxfId="10" priority="1" operator="containsText" text="Yes; please revise.">
      <formula>NOT(ISERROR(SEARCH("Yes; please revise.",K30)))</formula>
    </cfRule>
  </conditionalFormatting>
  <dataValidations count="1">
    <dataValidation type="list" allowBlank="1" showInputMessage="1" showErrorMessage="1" sqref="AC4:AF4" xr:uid="{00000000-0002-0000-0100-000000000000}">
      <formula1>$BC$1:$BC$3</formula1>
    </dataValidation>
  </dataValidations>
  <printOptions horizontalCentered="1"/>
  <pageMargins left="0.25" right="0.25" top="0.25" bottom="0.5" header="0.25" footer="0.25"/>
  <pageSetup scale="91" fitToHeight="0" orientation="landscape" r:id="rId1"/>
  <headerFooter>
    <oddFooter>&amp;LAppendix D (Required Forms)
Form D24.2 (Proposed Budget) &amp;RPage &amp;P</oddFooter>
  </headerFooter>
  <rowBreaks count="1" manualBreakCount="1">
    <brk id="27"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AE27"/>
  <sheetViews>
    <sheetView zoomScaleNormal="100" workbookViewId="0">
      <selection activeCell="A11" sqref="A11:E11"/>
    </sheetView>
  </sheetViews>
  <sheetFormatPr defaultColWidth="9.1328125" defaultRowHeight="12.75" x14ac:dyDescent="0.35"/>
  <cols>
    <col min="1" max="3" width="7.86328125" style="1" customWidth="1"/>
    <col min="4" max="7" width="4.59765625" style="1" customWidth="1"/>
    <col min="8" max="15" width="5.265625" style="1" customWidth="1"/>
    <col min="16" max="19" width="5.59765625" style="1" customWidth="1"/>
    <col min="20" max="23" width="5.265625" style="1" customWidth="1"/>
    <col min="24" max="41" width="3.73046875" style="1" customWidth="1"/>
    <col min="42" max="16384" width="9.1328125" style="1"/>
  </cols>
  <sheetData>
    <row r="1" spans="1:28" ht="21.95" customHeight="1" x14ac:dyDescent="0.4">
      <c r="A1" s="10" t="str">
        <f>T('Cover Sheet'!A4)</f>
        <v>Program Services:</v>
      </c>
      <c r="B1" s="4"/>
      <c r="C1" s="4"/>
      <c r="D1" s="4"/>
      <c r="E1" s="137" t="str">
        <f>T('Cover Sheet'!G4)</f>
        <v xml:space="preserve">Dietary Administrative Support Services Program (DASSP) - Older Americans Act Title III C-2 </v>
      </c>
      <c r="F1" s="137"/>
      <c r="G1" s="137"/>
      <c r="H1" s="137"/>
      <c r="I1" s="137"/>
      <c r="J1" s="137"/>
      <c r="K1" s="137"/>
      <c r="L1" s="137"/>
      <c r="M1" s="137"/>
      <c r="N1" s="137"/>
      <c r="O1" s="137"/>
      <c r="P1" s="137"/>
      <c r="Q1" s="137"/>
      <c r="R1" s="137"/>
      <c r="S1" s="137"/>
      <c r="T1" s="137"/>
      <c r="U1" s="137"/>
      <c r="V1" s="137"/>
      <c r="W1" s="137"/>
    </row>
    <row r="2" spans="1:28" ht="21.95" customHeight="1" x14ac:dyDescent="0.4">
      <c r="A2" s="10" t="str">
        <f>T('Cover Sheet'!A5)</f>
        <v>Fiscal Year:</v>
      </c>
      <c r="B2" s="4"/>
      <c r="C2" s="4"/>
      <c r="D2" s="4"/>
      <c r="E2" s="138" t="str">
        <f>T('Cover Sheet'!G5:AK5)</f>
        <v>2021-22</v>
      </c>
      <c r="F2" s="138"/>
      <c r="G2" s="138"/>
      <c r="H2" s="138"/>
      <c r="I2" s="138"/>
      <c r="J2" s="138"/>
      <c r="K2" s="138"/>
      <c r="L2" s="138"/>
      <c r="M2" s="138"/>
      <c r="N2" s="138"/>
      <c r="O2" s="138"/>
      <c r="P2" s="138"/>
      <c r="Q2" s="138"/>
      <c r="R2" s="138"/>
      <c r="S2" s="138"/>
      <c r="T2" s="138"/>
      <c r="U2" s="138"/>
      <c r="V2" s="138"/>
      <c r="W2" s="138"/>
    </row>
    <row r="3" spans="1:28" s="9" customFormat="1" ht="21.95" hidden="1" customHeight="1" x14ac:dyDescent="0.4">
      <c r="A3" s="15" t="str">
        <f>T('Cover Sheet'!A6)</f>
        <v>Subaward Number:</v>
      </c>
      <c r="B3" s="15"/>
      <c r="C3" s="15"/>
      <c r="D3" s="15"/>
      <c r="E3" s="213" t="str">
        <f>T('Cover Sheet'!G6:AK6)</f>
        <v>[Enter Subaward Number]</v>
      </c>
      <c r="F3" s="213"/>
      <c r="G3" s="213"/>
      <c r="H3" s="213"/>
      <c r="I3" s="213"/>
      <c r="J3" s="213"/>
      <c r="K3" s="213"/>
      <c r="L3" s="213"/>
      <c r="M3" s="213"/>
      <c r="N3" s="213"/>
      <c r="O3" s="213"/>
      <c r="P3" s="213"/>
      <c r="Q3" s="213"/>
      <c r="R3" s="213"/>
      <c r="S3" s="213"/>
      <c r="T3" s="213"/>
      <c r="U3" s="213"/>
      <c r="V3" s="213"/>
      <c r="W3" s="213"/>
      <c r="X3" s="14"/>
      <c r="Y3" s="14"/>
      <c r="Z3" s="14"/>
      <c r="AA3" s="14"/>
      <c r="AB3" s="14"/>
    </row>
    <row r="4" spans="1:28" s="16" customFormat="1" ht="21.95" hidden="1" customHeight="1" x14ac:dyDescent="0.4">
      <c r="A4" s="15" t="s">
        <v>25</v>
      </c>
      <c r="B4" s="15"/>
      <c r="C4" s="15"/>
      <c r="D4" s="15"/>
      <c r="E4" s="213" t="str">
        <f>T('Cover Sheet'!G7:L7)</f>
        <v>Select Number</v>
      </c>
      <c r="F4" s="213"/>
      <c r="G4" s="213"/>
      <c r="H4" s="213"/>
      <c r="I4" s="213"/>
      <c r="J4" s="213"/>
      <c r="K4" s="213"/>
      <c r="L4" s="213"/>
      <c r="M4" s="213"/>
      <c r="N4" s="213"/>
      <c r="O4" s="146" t="s">
        <v>26</v>
      </c>
      <c r="P4" s="146"/>
      <c r="Q4" s="146"/>
      <c r="R4" s="146"/>
      <c r="S4" s="145" t="str">
        <f>T('Cover Sheet'!Z7:AF7)</f>
        <v>Select Number</v>
      </c>
      <c r="T4" s="145"/>
      <c r="U4" s="145"/>
      <c r="V4" s="145"/>
      <c r="W4" s="145"/>
      <c r="X4" s="23"/>
      <c r="Y4" s="23"/>
      <c r="Z4" s="23"/>
      <c r="AA4" s="23"/>
      <c r="AB4" s="23"/>
    </row>
    <row r="5" spans="1:28" ht="21.95" customHeight="1" x14ac:dyDescent="0.4">
      <c r="A5" s="10" t="str">
        <f>T('Cover Sheet'!A8:F8)</f>
        <v>Proposer's Legal Name:</v>
      </c>
      <c r="B5" s="11"/>
      <c r="C5" s="11"/>
      <c r="D5" s="11"/>
      <c r="E5" s="145" t="str">
        <f>T('Cover Sheet'!G8:AK8)</f>
        <v>[Enter Proposer's Legal Name]</v>
      </c>
      <c r="F5" s="145"/>
      <c r="G5" s="145"/>
      <c r="H5" s="145"/>
      <c r="I5" s="145"/>
      <c r="J5" s="145"/>
      <c r="K5" s="145"/>
      <c r="L5" s="145"/>
      <c r="M5" s="145"/>
      <c r="N5" s="145"/>
      <c r="O5" s="145"/>
      <c r="P5" s="145"/>
      <c r="Q5" s="145"/>
      <c r="R5" s="145"/>
      <c r="S5" s="145"/>
      <c r="T5" s="145"/>
      <c r="U5" s="145"/>
      <c r="V5" s="145"/>
      <c r="W5" s="145"/>
    </row>
    <row r="6" spans="1:28" ht="25.5" customHeight="1" thickBot="1" x14ac:dyDescent="0.45">
      <c r="A6" s="146" t="s">
        <v>125</v>
      </c>
      <c r="B6" s="146"/>
      <c r="C6" s="146"/>
      <c r="D6" s="146"/>
      <c r="E6" s="146"/>
      <c r="F6" s="146"/>
      <c r="G6" s="146"/>
      <c r="H6" s="146"/>
      <c r="I6" s="146"/>
      <c r="J6" s="146"/>
      <c r="K6" s="146"/>
      <c r="L6" s="146"/>
      <c r="M6" s="146"/>
      <c r="N6" s="146"/>
      <c r="O6" s="146"/>
      <c r="P6" s="146"/>
      <c r="Q6" s="146"/>
      <c r="R6" s="146"/>
      <c r="S6" s="146"/>
      <c r="T6" s="146"/>
      <c r="U6" s="146"/>
      <c r="V6" s="146"/>
      <c r="W6" s="146"/>
    </row>
    <row r="7" spans="1:28" ht="21" customHeight="1" x14ac:dyDescent="0.35">
      <c r="A7" s="287" t="s">
        <v>126</v>
      </c>
      <c r="B7" s="288"/>
      <c r="C7" s="288"/>
      <c r="D7" s="288"/>
      <c r="E7" s="288"/>
      <c r="F7" s="270" t="s">
        <v>127</v>
      </c>
      <c r="G7" s="270"/>
      <c r="H7" s="270" t="s">
        <v>128</v>
      </c>
      <c r="I7" s="270"/>
      <c r="J7" s="270" t="s">
        <v>129</v>
      </c>
      <c r="K7" s="270"/>
      <c r="L7" s="270" t="s">
        <v>130</v>
      </c>
      <c r="M7" s="272"/>
      <c r="N7" s="184" t="s">
        <v>131</v>
      </c>
      <c r="O7" s="185"/>
      <c r="P7" s="278" t="s">
        <v>93</v>
      </c>
      <c r="Q7" s="193"/>
      <c r="R7" s="193"/>
      <c r="S7" s="194"/>
      <c r="T7" s="184" t="s">
        <v>132</v>
      </c>
      <c r="U7" s="185"/>
      <c r="V7" s="188" t="s">
        <v>133</v>
      </c>
      <c r="W7" s="189"/>
    </row>
    <row r="8" spans="1:28" ht="24.75" customHeight="1" x14ac:dyDescent="0.35">
      <c r="A8" s="289"/>
      <c r="B8" s="290"/>
      <c r="C8" s="290"/>
      <c r="D8" s="290"/>
      <c r="E8" s="290"/>
      <c r="F8" s="270"/>
      <c r="G8" s="270"/>
      <c r="H8" s="270"/>
      <c r="I8" s="270"/>
      <c r="J8" s="270"/>
      <c r="K8" s="270"/>
      <c r="L8" s="270"/>
      <c r="M8" s="272"/>
      <c r="N8" s="186"/>
      <c r="O8" s="187"/>
      <c r="P8" s="270" t="s">
        <v>134</v>
      </c>
      <c r="Q8" s="270"/>
      <c r="R8" s="270" t="s">
        <v>97</v>
      </c>
      <c r="S8" s="270"/>
      <c r="T8" s="186"/>
      <c r="U8" s="187"/>
      <c r="V8" s="186"/>
      <c r="W8" s="195"/>
    </row>
    <row r="9" spans="1:28" s="6" customFormat="1" ht="21.95" customHeight="1" x14ac:dyDescent="0.25">
      <c r="A9" s="291"/>
      <c r="B9" s="292"/>
      <c r="C9" s="292"/>
      <c r="D9" s="292"/>
      <c r="E9" s="292"/>
      <c r="F9" s="270"/>
      <c r="G9" s="270"/>
      <c r="H9" s="270"/>
      <c r="I9" s="270"/>
      <c r="J9" s="270"/>
      <c r="K9" s="270"/>
      <c r="L9" s="270"/>
      <c r="M9" s="272"/>
      <c r="N9" s="273" t="s">
        <v>135</v>
      </c>
      <c r="O9" s="274"/>
      <c r="P9" s="270" t="s">
        <v>136</v>
      </c>
      <c r="Q9" s="271"/>
      <c r="R9" s="270" t="s">
        <v>136</v>
      </c>
      <c r="S9" s="271"/>
      <c r="T9" s="273" t="s">
        <v>137</v>
      </c>
      <c r="U9" s="274"/>
      <c r="V9" s="273" t="s">
        <v>138</v>
      </c>
      <c r="W9" s="191"/>
    </row>
    <row r="10" spans="1:28" x14ac:dyDescent="0.35">
      <c r="A10" s="248" t="s">
        <v>105</v>
      </c>
      <c r="B10" s="249"/>
      <c r="C10" s="249"/>
      <c r="D10" s="249"/>
      <c r="E10" s="249"/>
      <c r="F10" s="249"/>
      <c r="G10" s="249"/>
      <c r="H10" s="249"/>
      <c r="I10" s="249"/>
      <c r="J10" s="249"/>
      <c r="K10" s="249"/>
      <c r="L10" s="249"/>
      <c r="M10" s="249"/>
      <c r="N10" s="249"/>
      <c r="O10" s="249"/>
      <c r="P10" s="249"/>
      <c r="Q10" s="249"/>
      <c r="R10" s="249"/>
      <c r="S10" s="249"/>
      <c r="T10" s="249"/>
      <c r="U10" s="249"/>
      <c r="V10" s="249"/>
      <c r="W10" s="251"/>
    </row>
    <row r="11" spans="1:28" ht="20.25" customHeight="1" x14ac:dyDescent="0.35">
      <c r="A11" s="284" t="s">
        <v>106</v>
      </c>
      <c r="B11" s="285"/>
      <c r="C11" s="285"/>
      <c r="D11" s="285"/>
      <c r="E11" s="286"/>
      <c r="F11" s="281"/>
      <c r="G11" s="281"/>
      <c r="H11" s="218"/>
      <c r="I11" s="218"/>
      <c r="J11" s="207"/>
      <c r="K11" s="207"/>
      <c r="L11" s="282"/>
      <c r="M11" s="283"/>
      <c r="N11" s="279" t="str">
        <f>IF(F11="","",F11*H11*J11*L11)</f>
        <v/>
      </c>
      <c r="O11" s="280"/>
      <c r="P11" s="202"/>
      <c r="Q11" s="202"/>
      <c r="R11" s="202"/>
      <c r="S11" s="202"/>
      <c r="T11" s="279" t="str">
        <f>IF(P11="","",(SUM(P11,R11)))</f>
        <v/>
      </c>
      <c r="U11" s="280"/>
      <c r="V11" s="197" t="str">
        <f t="shared" ref="V11:V19" si="0">IF(N11="","",N11-T11)</f>
        <v/>
      </c>
      <c r="W11" s="216"/>
    </row>
    <row r="12" spans="1:28" s="2" customFormat="1" ht="20.25" customHeight="1" x14ac:dyDescent="0.35">
      <c r="A12" s="284" t="s">
        <v>106</v>
      </c>
      <c r="B12" s="285"/>
      <c r="C12" s="285"/>
      <c r="D12" s="285"/>
      <c r="E12" s="286"/>
      <c r="F12" s="281"/>
      <c r="G12" s="281"/>
      <c r="H12" s="218"/>
      <c r="I12" s="218"/>
      <c r="J12" s="207"/>
      <c r="K12" s="207"/>
      <c r="L12" s="282"/>
      <c r="M12" s="283"/>
      <c r="N12" s="279" t="str">
        <f t="shared" ref="N12:N19" si="1">IF(F12="","",F12*H12*J12*L12)</f>
        <v/>
      </c>
      <c r="O12" s="280"/>
      <c r="P12" s="202"/>
      <c r="Q12" s="202"/>
      <c r="R12" s="202"/>
      <c r="S12" s="202"/>
      <c r="T12" s="279" t="str">
        <f t="shared" ref="T12:T19" si="2">IF(P12="","",(SUM(P12,R12)))</f>
        <v/>
      </c>
      <c r="U12" s="280"/>
      <c r="V12" s="197" t="str">
        <f t="shared" si="0"/>
        <v/>
      </c>
      <c r="W12" s="216"/>
    </row>
    <row r="13" spans="1:28" ht="20.25" customHeight="1" x14ac:dyDescent="0.35">
      <c r="A13" s="284" t="s">
        <v>106</v>
      </c>
      <c r="B13" s="285"/>
      <c r="C13" s="285"/>
      <c r="D13" s="285"/>
      <c r="E13" s="286"/>
      <c r="F13" s="281"/>
      <c r="G13" s="281"/>
      <c r="H13" s="218"/>
      <c r="I13" s="218"/>
      <c r="J13" s="207"/>
      <c r="K13" s="207"/>
      <c r="L13" s="282"/>
      <c r="M13" s="283"/>
      <c r="N13" s="279" t="str">
        <f t="shared" si="1"/>
        <v/>
      </c>
      <c r="O13" s="280"/>
      <c r="P13" s="202"/>
      <c r="Q13" s="202"/>
      <c r="R13" s="202"/>
      <c r="S13" s="202"/>
      <c r="T13" s="279" t="str">
        <f t="shared" si="2"/>
        <v/>
      </c>
      <c r="U13" s="280"/>
      <c r="V13" s="197" t="str">
        <f t="shared" si="0"/>
        <v/>
      </c>
      <c r="W13" s="216"/>
    </row>
    <row r="14" spans="1:28" ht="20.25" customHeight="1" x14ac:dyDescent="0.35">
      <c r="A14" s="284" t="s">
        <v>106</v>
      </c>
      <c r="B14" s="285"/>
      <c r="C14" s="285"/>
      <c r="D14" s="285"/>
      <c r="E14" s="286"/>
      <c r="F14" s="281"/>
      <c r="G14" s="281"/>
      <c r="H14" s="218"/>
      <c r="I14" s="218"/>
      <c r="J14" s="207"/>
      <c r="K14" s="207"/>
      <c r="L14" s="282"/>
      <c r="M14" s="283"/>
      <c r="N14" s="279" t="str">
        <f t="shared" si="1"/>
        <v/>
      </c>
      <c r="O14" s="280"/>
      <c r="P14" s="202"/>
      <c r="Q14" s="202"/>
      <c r="R14" s="202"/>
      <c r="S14" s="202"/>
      <c r="T14" s="279" t="str">
        <f t="shared" si="2"/>
        <v/>
      </c>
      <c r="U14" s="280"/>
      <c r="V14" s="197" t="str">
        <f t="shared" si="0"/>
        <v/>
      </c>
      <c r="W14" s="216"/>
    </row>
    <row r="15" spans="1:28" ht="20.25" customHeight="1" x14ac:dyDescent="0.35">
      <c r="A15" s="284" t="s">
        <v>106</v>
      </c>
      <c r="B15" s="285"/>
      <c r="C15" s="285"/>
      <c r="D15" s="285"/>
      <c r="E15" s="286"/>
      <c r="F15" s="281"/>
      <c r="G15" s="281"/>
      <c r="H15" s="218"/>
      <c r="I15" s="218"/>
      <c r="J15" s="207"/>
      <c r="K15" s="207"/>
      <c r="L15" s="282"/>
      <c r="M15" s="283"/>
      <c r="N15" s="279" t="str">
        <f t="shared" si="1"/>
        <v/>
      </c>
      <c r="O15" s="280"/>
      <c r="P15" s="202"/>
      <c r="Q15" s="202"/>
      <c r="R15" s="202"/>
      <c r="S15" s="202"/>
      <c r="T15" s="279" t="str">
        <f t="shared" si="2"/>
        <v/>
      </c>
      <c r="U15" s="280"/>
      <c r="V15" s="197" t="str">
        <f t="shared" si="0"/>
        <v/>
      </c>
      <c r="W15" s="216"/>
    </row>
    <row r="16" spans="1:28" ht="20.25" customHeight="1" x14ac:dyDescent="0.35">
      <c r="A16" s="284" t="s">
        <v>106</v>
      </c>
      <c r="B16" s="285"/>
      <c r="C16" s="285"/>
      <c r="D16" s="285"/>
      <c r="E16" s="286"/>
      <c r="F16" s="281"/>
      <c r="G16" s="281"/>
      <c r="H16" s="218"/>
      <c r="I16" s="218"/>
      <c r="J16" s="207"/>
      <c r="K16" s="207"/>
      <c r="L16" s="282"/>
      <c r="M16" s="283"/>
      <c r="N16" s="279" t="str">
        <f t="shared" si="1"/>
        <v/>
      </c>
      <c r="O16" s="280"/>
      <c r="P16" s="202"/>
      <c r="Q16" s="202"/>
      <c r="R16" s="202"/>
      <c r="S16" s="202"/>
      <c r="T16" s="279" t="str">
        <f t="shared" si="2"/>
        <v/>
      </c>
      <c r="U16" s="280"/>
      <c r="V16" s="197" t="str">
        <f t="shared" si="0"/>
        <v/>
      </c>
      <c r="W16" s="216"/>
    </row>
    <row r="17" spans="1:31" s="2" customFormat="1" ht="20.25" customHeight="1" x14ac:dyDescent="0.35">
      <c r="A17" s="284" t="s">
        <v>106</v>
      </c>
      <c r="B17" s="285"/>
      <c r="C17" s="285"/>
      <c r="D17" s="285"/>
      <c r="E17" s="286"/>
      <c r="F17" s="281"/>
      <c r="G17" s="281"/>
      <c r="H17" s="218"/>
      <c r="I17" s="218"/>
      <c r="J17" s="207"/>
      <c r="K17" s="207"/>
      <c r="L17" s="282"/>
      <c r="M17" s="283"/>
      <c r="N17" s="279" t="str">
        <f t="shared" si="1"/>
        <v/>
      </c>
      <c r="O17" s="280"/>
      <c r="P17" s="202"/>
      <c r="Q17" s="202"/>
      <c r="R17" s="202"/>
      <c r="S17" s="202"/>
      <c r="T17" s="279" t="str">
        <f t="shared" si="2"/>
        <v/>
      </c>
      <c r="U17" s="280"/>
      <c r="V17" s="197" t="str">
        <f t="shared" si="0"/>
        <v/>
      </c>
      <c r="W17" s="216"/>
    </row>
    <row r="18" spans="1:31" s="2" customFormat="1" ht="20.25" customHeight="1" x14ac:dyDescent="0.35">
      <c r="A18" s="284" t="s">
        <v>106</v>
      </c>
      <c r="B18" s="285"/>
      <c r="C18" s="285"/>
      <c r="D18" s="285"/>
      <c r="E18" s="286"/>
      <c r="F18" s="281"/>
      <c r="G18" s="281"/>
      <c r="H18" s="218"/>
      <c r="I18" s="218"/>
      <c r="J18" s="207"/>
      <c r="K18" s="207"/>
      <c r="L18" s="282"/>
      <c r="M18" s="283"/>
      <c r="N18" s="279" t="str">
        <f t="shared" si="1"/>
        <v/>
      </c>
      <c r="O18" s="280"/>
      <c r="P18" s="202"/>
      <c r="Q18" s="202"/>
      <c r="R18" s="202"/>
      <c r="S18" s="202"/>
      <c r="T18" s="279" t="str">
        <f t="shared" si="2"/>
        <v/>
      </c>
      <c r="U18" s="280"/>
      <c r="V18" s="197" t="str">
        <f t="shared" si="0"/>
        <v/>
      </c>
      <c r="W18" s="216"/>
    </row>
    <row r="19" spans="1:31" s="2" customFormat="1" ht="20.25" customHeight="1" x14ac:dyDescent="0.35">
      <c r="A19" s="284" t="s">
        <v>106</v>
      </c>
      <c r="B19" s="285"/>
      <c r="C19" s="285"/>
      <c r="D19" s="285"/>
      <c r="E19" s="286"/>
      <c r="F19" s="281"/>
      <c r="G19" s="281"/>
      <c r="H19" s="218"/>
      <c r="I19" s="218"/>
      <c r="J19" s="207"/>
      <c r="K19" s="207"/>
      <c r="L19" s="282"/>
      <c r="M19" s="283"/>
      <c r="N19" s="279" t="str">
        <f t="shared" si="1"/>
        <v/>
      </c>
      <c r="O19" s="280"/>
      <c r="P19" s="202"/>
      <c r="Q19" s="202"/>
      <c r="R19" s="202"/>
      <c r="S19" s="202"/>
      <c r="T19" s="279" t="str">
        <f t="shared" si="2"/>
        <v/>
      </c>
      <c r="U19" s="280"/>
      <c r="V19" s="197" t="str">
        <f t="shared" si="0"/>
        <v/>
      </c>
      <c r="W19" s="216"/>
    </row>
    <row r="20" spans="1:31" ht="18" customHeight="1" x14ac:dyDescent="0.35">
      <c r="A20" s="300" t="s">
        <v>139</v>
      </c>
      <c r="B20" s="301"/>
      <c r="C20" s="301"/>
      <c r="D20" s="301"/>
      <c r="E20" s="302"/>
      <c r="F20" s="304"/>
      <c r="G20" s="305"/>
      <c r="H20" s="305"/>
      <c r="I20" s="305"/>
      <c r="J20" s="305"/>
      <c r="K20" s="305"/>
      <c r="L20" s="305"/>
      <c r="M20" s="306"/>
      <c r="N20" s="219">
        <f>SUM(N11:O19)</f>
        <v>0</v>
      </c>
      <c r="O20" s="220"/>
      <c r="P20" s="224">
        <f>SUM(P11:Q19)</f>
        <v>0</v>
      </c>
      <c r="Q20" s="224"/>
      <c r="R20" s="224">
        <f>SUM(R11:S19)</f>
        <v>0</v>
      </c>
      <c r="S20" s="224"/>
      <c r="T20" s="219">
        <f>SUM(P20,R20)</f>
        <v>0</v>
      </c>
      <c r="U20" s="220"/>
      <c r="V20" s="303">
        <f>N20-T20</f>
        <v>0</v>
      </c>
      <c r="W20" s="226"/>
    </row>
    <row r="21" spans="1:31" x14ac:dyDescent="0.35">
      <c r="A21" s="248" t="s">
        <v>114</v>
      </c>
      <c r="B21" s="249"/>
      <c r="C21" s="249"/>
      <c r="D21" s="249"/>
      <c r="E21" s="249"/>
      <c r="F21" s="249"/>
      <c r="G21" s="249"/>
      <c r="H21" s="249"/>
      <c r="I21" s="249"/>
      <c r="J21" s="249"/>
      <c r="K21" s="249"/>
      <c r="L21" s="249"/>
      <c r="M21" s="249"/>
      <c r="N21" s="249"/>
      <c r="O21" s="249"/>
      <c r="P21" s="249"/>
      <c r="Q21" s="249"/>
      <c r="R21" s="249"/>
      <c r="S21" s="249"/>
      <c r="T21" s="249"/>
      <c r="U21" s="249"/>
      <c r="V21" s="249"/>
      <c r="W21" s="251"/>
    </row>
    <row r="22" spans="1:31" ht="26.25" customHeight="1" x14ac:dyDescent="0.35">
      <c r="A22" s="294" t="s">
        <v>140</v>
      </c>
      <c r="B22" s="294"/>
      <c r="C22" s="294"/>
      <c r="D22" s="294"/>
      <c r="E22" s="294"/>
      <c r="F22" s="252"/>
      <c r="G22" s="253"/>
      <c r="H22" s="253"/>
      <c r="I22" s="253"/>
      <c r="J22" s="253"/>
      <c r="K22" s="253"/>
      <c r="L22" s="253"/>
      <c r="M22" s="254"/>
      <c r="N22" s="295"/>
      <c r="O22" s="296"/>
      <c r="P22" s="313" t="s">
        <v>118</v>
      </c>
      <c r="Q22" s="234"/>
      <c r="R22" s="313" t="s">
        <v>118</v>
      </c>
      <c r="S22" s="234"/>
      <c r="T22" s="311">
        <f>IF(P22="[Complete as applicable]","",(SUM(P22,R22)))</f>
        <v>0</v>
      </c>
      <c r="U22" s="312"/>
      <c r="V22" s="309">
        <f>IF(N22="[Enter Indirect]","",N22-T22)</f>
        <v>0</v>
      </c>
      <c r="W22" s="310"/>
    </row>
    <row r="23" spans="1:31" ht="12.75" customHeight="1" x14ac:dyDescent="0.35">
      <c r="A23" s="248" t="s">
        <v>74</v>
      </c>
      <c r="B23" s="249"/>
      <c r="C23" s="249"/>
      <c r="D23" s="249"/>
      <c r="E23" s="249"/>
      <c r="F23" s="249"/>
      <c r="G23" s="249"/>
      <c r="H23" s="249"/>
      <c r="I23" s="249"/>
      <c r="J23" s="249"/>
      <c r="K23" s="249"/>
      <c r="L23" s="249"/>
      <c r="M23" s="249"/>
      <c r="N23" s="249"/>
      <c r="O23" s="249"/>
      <c r="P23" s="249"/>
      <c r="Q23" s="249"/>
      <c r="R23" s="249"/>
      <c r="S23" s="249"/>
      <c r="T23" s="249"/>
      <c r="U23" s="249"/>
      <c r="V23" s="249"/>
      <c r="W23" s="251"/>
    </row>
    <row r="24" spans="1:31" ht="30" customHeight="1" thickBot="1" x14ac:dyDescent="0.4">
      <c r="A24" s="307" t="s">
        <v>141</v>
      </c>
      <c r="B24" s="308"/>
      <c r="C24" s="308"/>
      <c r="D24" s="308"/>
      <c r="E24" s="308"/>
      <c r="F24" s="297"/>
      <c r="G24" s="298"/>
      <c r="H24" s="298"/>
      <c r="I24" s="298"/>
      <c r="J24" s="298"/>
      <c r="K24" s="298"/>
      <c r="L24" s="298"/>
      <c r="M24" s="299"/>
      <c r="N24" s="239">
        <f>SUM(N20,N22)</f>
        <v>0</v>
      </c>
      <c r="O24" s="240"/>
      <c r="P24" s="224">
        <f>SUM(P20,P22)</f>
        <v>0</v>
      </c>
      <c r="Q24" s="224"/>
      <c r="R24" s="224">
        <f>SUM(R20,R22)</f>
        <v>0</v>
      </c>
      <c r="S24" s="224"/>
      <c r="T24" s="239">
        <f>SUM(T20,T22)</f>
        <v>0</v>
      </c>
      <c r="U24" s="240"/>
      <c r="V24" s="303">
        <f>IF(N24="","",N24-T24)</f>
        <v>0</v>
      </c>
      <c r="W24" s="226"/>
    </row>
    <row r="25" spans="1:31" x14ac:dyDescent="0.35">
      <c r="A25" s="48"/>
      <c r="B25" s="21"/>
      <c r="C25" s="21"/>
      <c r="D25" s="21"/>
      <c r="E25" s="21"/>
      <c r="F25" s="21"/>
      <c r="G25" s="21"/>
      <c r="H25" s="21"/>
      <c r="I25" s="21"/>
      <c r="J25" s="21"/>
      <c r="K25" s="21"/>
      <c r="L25" s="21"/>
      <c r="M25" s="21"/>
      <c r="N25" s="21"/>
      <c r="O25" s="21"/>
      <c r="P25" s="21"/>
      <c r="Q25" s="21"/>
      <c r="R25" s="21"/>
      <c r="S25" s="21"/>
      <c r="T25" s="21"/>
      <c r="U25" s="21"/>
      <c r="V25" s="21"/>
      <c r="W25" s="22"/>
    </row>
    <row r="26" spans="1:31" ht="13.15" x14ac:dyDescent="0.4">
      <c r="A26" s="293" t="s">
        <v>82</v>
      </c>
      <c r="B26" s="293"/>
      <c r="C26" s="293"/>
      <c r="D26" s="293"/>
      <c r="E26" s="293"/>
      <c r="F26" s="293"/>
      <c r="G26" s="293"/>
      <c r="H26" s="293"/>
      <c r="I26" s="293"/>
      <c r="J26" s="293"/>
      <c r="K26" s="293"/>
      <c r="L26" s="293"/>
      <c r="M26" s="293"/>
      <c r="N26" s="293"/>
      <c r="O26" s="293"/>
      <c r="P26" s="293"/>
      <c r="Q26" s="293"/>
      <c r="R26" s="293"/>
      <c r="S26" s="293"/>
      <c r="T26" s="293"/>
      <c r="U26" s="293"/>
      <c r="V26" s="293"/>
      <c r="W26" s="293"/>
      <c r="X26" s="38"/>
      <c r="Y26" s="38"/>
      <c r="Z26" s="38"/>
      <c r="AA26" s="38"/>
      <c r="AB26" s="38"/>
      <c r="AC26" s="38"/>
      <c r="AD26" s="38"/>
      <c r="AE26" s="38"/>
    </row>
    <row r="27" spans="1:31" ht="63.75" customHeight="1" x14ac:dyDescent="0.4">
      <c r="A27" s="221" t="s">
        <v>142</v>
      </c>
      <c r="B27" s="221"/>
      <c r="C27" s="221"/>
      <c r="D27" s="221"/>
      <c r="E27" s="221"/>
      <c r="F27" s="221"/>
      <c r="G27" s="221"/>
      <c r="H27" s="221"/>
      <c r="I27" s="221"/>
      <c r="J27" s="221"/>
      <c r="K27" s="221"/>
      <c r="L27" s="221"/>
      <c r="M27" s="221"/>
      <c r="N27" s="221"/>
      <c r="O27" s="221"/>
      <c r="P27" s="221"/>
      <c r="Q27" s="221"/>
      <c r="R27" s="221"/>
      <c r="S27" s="221"/>
      <c r="T27" s="221"/>
      <c r="U27" s="221"/>
      <c r="V27" s="221"/>
      <c r="W27" s="221"/>
      <c r="X27" s="41"/>
      <c r="Y27" s="41"/>
      <c r="Z27" s="41"/>
      <c r="AA27" s="41"/>
      <c r="AB27" s="41"/>
      <c r="AC27" s="40"/>
      <c r="AD27" s="39"/>
      <c r="AE27" s="39"/>
    </row>
  </sheetData>
  <sheetProtection password="CB0C" sheet="1" objects="1" scenarios="1" selectLockedCells="1"/>
  <mergeCells count="140">
    <mergeCell ref="A26:W26"/>
    <mergeCell ref="A27:W27"/>
    <mergeCell ref="A23:W23"/>
    <mergeCell ref="A22:E22"/>
    <mergeCell ref="N22:O22"/>
    <mergeCell ref="F22:M22"/>
    <mergeCell ref="F24:M24"/>
    <mergeCell ref="A20:E20"/>
    <mergeCell ref="N20:O20"/>
    <mergeCell ref="P20:Q20"/>
    <mergeCell ref="R20:S20"/>
    <mergeCell ref="T20:U20"/>
    <mergeCell ref="V20:W20"/>
    <mergeCell ref="F20:M20"/>
    <mergeCell ref="A21:W21"/>
    <mergeCell ref="A24:E24"/>
    <mergeCell ref="N24:O24"/>
    <mergeCell ref="V22:W22"/>
    <mergeCell ref="T22:U22"/>
    <mergeCell ref="P22:Q22"/>
    <mergeCell ref="R22:S22"/>
    <mergeCell ref="R24:S24"/>
    <mergeCell ref="T24:U24"/>
    <mergeCell ref="V24:W24"/>
    <mergeCell ref="P24:Q24"/>
    <mergeCell ref="T11:U11"/>
    <mergeCell ref="V11:W11"/>
    <mergeCell ref="P8:Q8"/>
    <mergeCell ref="R8:S8"/>
    <mergeCell ref="P9:Q9"/>
    <mergeCell ref="R9:S9"/>
    <mergeCell ref="A6:W6"/>
    <mergeCell ref="A7:E9"/>
    <mergeCell ref="H7:I9"/>
    <mergeCell ref="J7:K9"/>
    <mergeCell ref="L7:M9"/>
    <mergeCell ref="N9:O9"/>
    <mergeCell ref="T9:U9"/>
    <mergeCell ref="V9:W9"/>
    <mergeCell ref="F7:G9"/>
    <mergeCell ref="A10:W10"/>
    <mergeCell ref="A11:E11"/>
    <mergeCell ref="H11:I11"/>
    <mergeCell ref="J11:K11"/>
    <mergeCell ref="L11:M11"/>
    <mergeCell ref="N11:O11"/>
    <mergeCell ref="P11:Q11"/>
    <mergeCell ref="R11:S11"/>
    <mergeCell ref="F11:G11"/>
    <mergeCell ref="F12:G12"/>
    <mergeCell ref="A12:E12"/>
    <mergeCell ref="H12:I12"/>
    <mergeCell ref="J12:K12"/>
    <mergeCell ref="L12:M12"/>
    <mergeCell ref="N12:O12"/>
    <mergeCell ref="P12:Q12"/>
    <mergeCell ref="R12:S12"/>
    <mergeCell ref="A16:E16"/>
    <mergeCell ref="R19:S19"/>
    <mergeCell ref="F19:G19"/>
    <mergeCell ref="A18:E18"/>
    <mergeCell ref="H18:I18"/>
    <mergeCell ref="J18:K18"/>
    <mergeCell ref="L18:M18"/>
    <mergeCell ref="N18:O18"/>
    <mergeCell ref="P18:Q18"/>
    <mergeCell ref="R18:S18"/>
    <mergeCell ref="F18:G18"/>
    <mergeCell ref="R16:S16"/>
    <mergeCell ref="F16:G16"/>
    <mergeCell ref="F17:G17"/>
    <mergeCell ref="A17:E17"/>
    <mergeCell ref="A19:E19"/>
    <mergeCell ref="H17:I17"/>
    <mergeCell ref="J17:K17"/>
    <mergeCell ref="L17:M17"/>
    <mergeCell ref="N17:O17"/>
    <mergeCell ref="P17:Q17"/>
    <mergeCell ref="H19:I19"/>
    <mergeCell ref="J19:K19"/>
    <mergeCell ref="L19:M19"/>
    <mergeCell ref="A15:E15"/>
    <mergeCell ref="A14:E14"/>
    <mergeCell ref="H14:I14"/>
    <mergeCell ref="J14:K14"/>
    <mergeCell ref="F14:G14"/>
    <mergeCell ref="T12:U12"/>
    <mergeCell ref="V12:W12"/>
    <mergeCell ref="A13:E13"/>
    <mergeCell ref="H13:I13"/>
    <mergeCell ref="J13:K13"/>
    <mergeCell ref="L13:M13"/>
    <mergeCell ref="N13:O13"/>
    <mergeCell ref="P13:Q13"/>
    <mergeCell ref="R15:S15"/>
    <mergeCell ref="F13:G13"/>
    <mergeCell ref="L14:M14"/>
    <mergeCell ref="N14:O14"/>
    <mergeCell ref="P14:Q14"/>
    <mergeCell ref="R14:S14"/>
    <mergeCell ref="V16:W16"/>
    <mergeCell ref="T15:U15"/>
    <mergeCell ref="V15:W15"/>
    <mergeCell ref="T13:U13"/>
    <mergeCell ref="V13:W13"/>
    <mergeCell ref="R13:S13"/>
    <mergeCell ref="V14:W14"/>
    <mergeCell ref="T14:U14"/>
    <mergeCell ref="V19:W19"/>
    <mergeCell ref="T18:U18"/>
    <mergeCell ref="V18:W18"/>
    <mergeCell ref="T17:U17"/>
    <mergeCell ref="V17:W17"/>
    <mergeCell ref="R17:S17"/>
    <mergeCell ref="N19:O19"/>
    <mergeCell ref="P19:Q19"/>
    <mergeCell ref="T19:U19"/>
    <mergeCell ref="F15:G15"/>
    <mergeCell ref="T16:U16"/>
    <mergeCell ref="H16:I16"/>
    <mergeCell ref="J16:K16"/>
    <mergeCell ref="L16:M16"/>
    <mergeCell ref="N16:O16"/>
    <mergeCell ref="P16:Q16"/>
    <mergeCell ref="H15:I15"/>
    <mergeCell ref="J15:K15"/>
    <mergeCell ref="L15:M15"/>
    <mergeCell ref="N15:O15"/>
    <mergeCell ref="P15:Q15"/>
    <mergeCell ref="N7:O8"/>
    <mergeCell ref="P7:S7"/>
    <mergeCell ref="T7:U8"/>
    <mergeCell ref="V7:W8"/>
    <mergeCell ref="E5:W5"/>
    <mergeCell ref="E4:N4"/>
    <mergeCell ref="E1:W1"/>
    <mergeCell ref="E2:W2"/>
    <mergeCell ref="E3:W3"/>
    <mergeCell ref="O4:R4"/>
    <mergeCell ref="S4:W4"/>
  </mergeCells>
  <phoneticPr fontId="0" type="noConversion"/>
  <printOptions horizontalCentered="1"/>
  <pageMargins left="0.25" right="0.25" top="0.25" bottom="0.5" header="0.25" footer="0.25"/>
  <pageSetup scale="90" orientation="landscape" r:id="rId1"/>
  <headerFooter>
    <oddFooter>&amp;LAppendix D (Required Forms)
Form D24.2 (Proposed Budget)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A1:BB28"/>
  <sheetViews>
    <sheetView showWhiteSpace="0" topLeftCell="A8" zoomScaleNormal="100" workbookViewId="0">
      <selection activeCell="E13" sqref="E13:F13"/>
    </sheetView>
  </sheetViews>
  <sheetFormatPr defaultColWidth="9.1328125" defaultRowHeight="12.75" x14ac:dyDescent="0.35"/>
  <cols>
    <col min="1" max="4" width="7.73046875" style="1" customWidth="1"/>
    <col min="5" max="10" width="4.73046875" style="1" customWidth="1"/>
    <col min="11" max="12" width="5.59765625" style="1" customWidth="1"/>
    <col min="13" max="13" width="5.3984375" style="1" customWidth="1"/>
    <col min="14" max="24" width="4.73046875" style="1" customWidth="1"/>
    <col min="25" max="26" width="5.59765625" style="1" customWidth="1"/>
    <col min="27" max="27" width="4.73046875" style="1" customWidth="1"/>
    <col min="28" max="28" width="5.59765625" style="1" customWidth="1"/>
    <col min="29" max="83" width="3.73046875" style="1" customWidth="1"/>
    <col min="84" max="16384" width="9.1328125" style="1"/>
  </cols>
  <sheetData>
    <row r="1" spans="1:54" ht="21.95" customHeight="1" x14ac:dyDescent="0.4">
      <c r="A1" s="10" t="str">
        <f>T('Cover Sheet'!A4)</f>
        <v>Program Services:</v>
      </c>
      <c r="B1" s="4"/>
      <c r="C1" s="4"/>
      <c r="D1" s="4"/>
      <c r="E1" s="137" t="str">
        <f>T('Cover Sheet'!G4)</f>
        <v xml:space="preserve">Dietary Administrative Support Services Program (DASSP) - Older Americans Act Title III C-2 </v>
      </c>
      <c r="F1" s="137"/>
      <c r="G1" s="137"/>
      <c r="H1" s="137"/>
      <c r="I1" s="137"/>
      <c r="J1" s="137"/>
      <c r="K1" s="137"/>
      <c r="L1" s="137"/>
      <c r="M1" s="137"/>
      <c r="N1" s="137"/>
      <c r="O1" s="137"/>
      <c r="P1" s="137"/>
      <c r="Q1" s="137"/>
      <c r="R1" s="137"/>
      <c r="S1" s="137"/>
      <c r="T1" s="137"/>
      <c r="U1" s="137"/>
      <c r="V1" s="137"/>
      <c r="W1" s="137"/>
      <c r="X1" s="137"/>
      <c r="Y1" s="137"/>
      <c r="Z1" s="137"/>
      <c r="AA1" s="137"/>
      <c r="AB1" s="137"/>
    </row>
    <row r="2" spans="1:54" ht="21.95" customHeight="1" x14ac:dyDescent="0.4">
      <c r="A2" s="10" t="str">
        <f>T('Cover Sheet'!A5)</f>
        <v>Fiscal Year:</v>
      </c>
      <c r="B2" s="4"/>
      <c r="C2" s="4"/>
      <c r="D2" s="4"/>
      <c r="E2" s="345" t="str">
        <f>T('Cover Sheet'!G5:AK5)</f>
        <v>2021-22</v>
      </c>
      <c r="F2" s="345"/>
      <c r="G2" s="345"/>
      <c r="H2" s="345"/>
      <c r="I2" s="345"/>
      <c r="J2" s="345"/>
      <c r="K2" s="345"/>
      <c r="L2" s="345"/>
      <c r="M2" s="345"/>
      <c r="N2" s="345"/>
      <c r="O2" s="345"/>
      <c r="P2" s="345"/>
      <c r="Q2" s="345"/>
      <c r="R2" s="345"/>
      <c r="S2" s="345"/>
      <c r="T2" s="345"/>
      <c r="U2" s="345"/>
      <c r="V2" s="345"/>
      <c r="W2" s="345"/>
      <c r="X2" s="345"/>
      <c r="Y2" s="345"/>
      <c r="Z2" s="345"/>
      <c r="AA2" s="345"/>
      <c r="AB2" s="345"/>
    </row>
    <row r="3" spans="1:54" s="9" customFormat="1" ht="21.95" hidden="1" customHeight="1" x14ac:dyDescent="0.4">
      <c r="A3" s="15" t="str">
        <f>T('Cover Sheet'!A6)</f>
        <v>Subaward Number:</v>
      </c>
      <c r="B3" s="15"/>
      <c r="C3" s="15"/>
      <c r="D3" s="15"/>
      <c r="E3" s="145" t="str">
        <f>T('Cover Sheet'!G6:AK6)</f>
        <v>[Enter Subaward Number]</v>
      </c>
      <c r="F3" s="145"/>
      <c r="G3" s="145"/>
      <c r="H3" s="145"/>
      <c r="I3" s="145"/>
      <c r="J3" s="145"/>
      <c r="K3" s="145"/>
      <c r="L3" s="145"/>
      <c r="M3" s="145"/>
      <c r="N3" s="145"/>
      <c r="O3" s="145"/>
      <c r="P3" s="145"/>
      <c r="Q3" s="145"/>
      <c r="R3" s="145"/>
      <c r="S3" s="145"/>
      <c r="T3" s="145"/>
      <c r="U3" s="145"/>
      <c r="V3" s="145"/>
      <c r="W3" s="145"/>
      <c r="X3" s="145"/>
      <c r="Y3" s="145"/>
      <c r="Z3" s="145"/>
      <c r="AA3" s="145"/>
      <c r="AB3" s="145"/>
      <c r="AC3" s="26"/>
      <c r="AD3" s="26"/>
      <c r="AE3" s="26"/>
      <c r="AF3" s="26"/>
      <c r="AG3" s="26"/>
      <c r="AH3" s="26"/>
      <c r="AI3" s="26"/>
      <c r="AJ3" s="26"/>
      <c r="AK3" s="26"/>
      <c r="AL3" s="26"/>
      <c r="AM3" s="14"/>
      <c r="AN3" s="14"/>
      <c r="AO3" s="14"/>
      <c r="AP3" s="14"/>
      <c r="AQ3" s="14"/>
      <c r="AR3" s="14"/>
      <c r="AS3" s="14"/>
      <c r="AT3" s="14"/>
      <c r="AU3" s="14"/>
      <c r="AV3" s="14"/>
      <c r="AW3" s="14"/>
      <c r="AX3" s="14"/>
      <c r="AY3" s="14"/>
      <c r="AZ3" s="14"/>
      <c r="BA3" s="14"/>
      <c r="BB3" s="14"/>
    </row>
    <row r="4" spans="1:54" s="16" customFormat="1" ht="21.95" hidden="1" customHeight="1" x14ac:dyDescent="0.4">
      <c r="A4" s="15" t="s">
        <v>25</v>
      </c>
      <c r="B4" s="15"/>
      <c r="C4" s="15"/>
      <c r="D4" s="15"/>
      <c r="E4" s="213" t="str">
        <f>T('Cover Sheet'!G7:L7)</f>
        <v>Select Number</v>
      </c>
      <c r="F4" s="213"/>
      <c r="G4" s="213"/>
      <c r="H4" s="213"/>
      <c r="I4" s="213"/>
      <c r="J4" s="213"/>
      <c r="K4" s="213"/>
      <c r="L4" s="213"/>
      <c r="M4" s="213"/>
      <c r="N4" s="213"/>
      <c r="O4" s="213"/>
      <c r="P4" s="213"/>
      <c r="Q4" s="146" t="s">
        <v>26</v>
      </c>
      <c r="R4" s="146"/>
      <c r="S4" s="146"/>
      <c r="T4" s="146"/>
      <c r="U4" s="146"/>
      <c r="V4" s="145" t="str">
        <f>T('Cover Sheet'!Z7:AF7)</f>
        <v>Select Number</v>
      </c>
      <c r="W4" s="145"/>
      <c r="X4" s="145"/>
      <c r="Y4" s="145"/>
      <c r="Z4" s="145"/>
      <c r="AA4" s="145"/>
      <c r="AB4" s="145"/>
      <c r="AC4" s="12"/>
      <c r="AD4" s="12"/>
      <c r="AE4" s="12"/>
      <c r="AF4" s="12"/>
      <c r="AG4" s="12"/>
      <c r="AH4" s="12"/>
      <c r="AI4" s="12"/>
      <c r="AJ4" s="12"/>
      <c r="AK4" s="12"/>
      <c r="AL4" s="17"/>
      <c r="AZ4" s="18"/>
      <c r="BB4" s="19" t="s">
        <v>39</v>
      </c>
    </row>
    <row r="5" spans="1:54" ht="21.95" customHeight="1" x14ac:dyDescent="0.4">
      <c r="A5" s="10" t="str">
        <f>T('Cover Sheet'!A8:F8)</f>
        <v>Proposer's Legal Name:</v>
      </c>
      <c r="B5" s="11"/>
      <c r="C5" s="11"/>
      <c r="D5" s="11"/>
      <c r="E5" s="145" t="str">
        <f>T('Cover Sheet'!G8:AK8)</f>
        <v>[Enter Proposer's Legal Name]</v>
      </c>
      <c r="F5" s="145"/>
      <c r="G5" s="145"/>
      <c r="H5" s="145"/>
      <c r="I5" s="145"/>
      <c r="J5" s="145"/>
      <c r="K5" s="145"/>
      <c r="L5" s="145"/>
      <c r="M5" s="145"/>
      <c r="N5" s="145"/>
      <c r="O5" s="145"/>
      <c r="P5" s="145"/>
      <c r="Q5" s="145"/>
      <c r="R5" s="145"/>
      <c r="S5" s="145"/>
      <c r="T5" s="145"/>
      <c r="U5" s="145"/>
      <c r="V5" s="145"/>
      <c r="W5" s="145"/>
      <c r="X5" s="145"/>
      <c r="Y5" s="145"/>
      <c r="Z5" s="145"/>
      <c r="AA5" s="145"/>
      <c r="AB5" s="145"/>
      <c r="AC5" s="4"/>
      <c r="AD5" s="4"/>
      <c r="AE5" s="4"/>
      <c r="AF5" s="4"/>
      <c r="AG5" s="4"/>
      <c r="AH5" s="4"/>
      <c r="AI5" s="4"/>
      <c r="AJ5" s="4"/>
      <c r="AK5" s="4"/>
      <c r="AL5" s="4"/>
    </row>
    <row r="6" spans="1:54" ht="25.5" customHeight="1" thickBot="1" x14ac:dyDescent="0.45">
      <c r="A6" s="146" t="s">
        <v>143</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row>
    <row r="7" spans="1:54" ht="21" customHeight="1" x14ac:dyDescent="0.35">
      <c r="A7" s="270" t="s">
        <v>144</v>
      </c>
      <c r="B7" s="271"/>
      <c r="C7" s="271"/>
      <c r="D7" s="271"/>
      <c r="E7" s="270" t="s">
        <v>145</v>
      </c>
      <c r="F7" s="270"/>
      <c r="G7" s="270" t="s">
        <v>146</v>
      </c>
      <c r="H7" s="270"/>
      <c r="I7" s="270" t="s">
        <v>90</v>
      </c>
      <c r="J7" s="272"/>
      <c r="K7" s="184" t="s">
        <v>91</v>
      </c>
      <c r="L7" s="185"/>
      <c r="M7" s="188" t="s">
        <v>92</v>
      </c>
      <c r="N7" s="189"/>
      <c r="O7" s="192" t="s">
        <v>93</v>
      </c>
      <c r="P7" s="193"/>
      <c r="Q7" s="193"/>
      <c r="R7" s="193"/>
      <c r="S7" s="193"/>
      <c r="T7" s="193"/>
      <c r="U7" s="193"/>
      <c r="V7" s="193"/>
      <c r="W7" s="193"/>
      <c r="X7" s="194"/>
      <c r="Y7" s="184" t="s">
        <v>147</v>
      </c>
      <c r="Z7" s="185"/>
      <c r="AA7" s="188" t="s">
        <v>95</v>
      </c>
      <c r="AB7" s="189"/>
      <c r="AC7" s="5"/>
    </row>
    <row r="8" spans="1:54" ht="36.75" customHeight="1" x14ac:dyDescent="0.35">
      <c r="A8" s="270"/>
      <c r="B8" s="271"/>
      <c r="C8" s="271"/>
      <c r="D8" s="271"/>
      <c r="E8" s="270"/>
      <c r="F8" s="270"/>
      <c r="G8" s="270"/>
      <c r="H8" s="270"/>
      <c r="I8" s="270"/>
      <c r="J8" s="272"/>
      <c r="K8" s="186"/>
      <c r="L8" s="187"/>
      <c r="M8" s="190"/>
      <c r="N8" s="191"/>
      <c r="O8" s="270" t="s">
        <v>96</v>
      </c>
      <c r="P8" s="270"/>
      <c r="Q8" s="270"/>
      <c r="R8" s="270"/>
      <c r="S8" s="270" t="s">
        <v>97</v>
      </c>
      <c r="T8" s="270"/>
      <c r="U8" s="270"/>
      <c r="V8" s="270"/>
      <c r="W8" s="272" t="s">
        <v>98</v>
      </c>
      <c r="X8" s="275"/>
      <c r="Y8" s="186"/>
      <c r="Z8" s="187"/>
      <c r="AA8" s="186"/>
      <c r="AB8" s="195"/>
      <c r="AC8" s="5"/>
    </row>
    <row r="9" spans="1:54" s="6" customFormat="1" ht="27.75" customHeight="1" x14ac:dyDescent="0.3">
      <c r="A9" s="271"/>
      <c r="B9" s="271"/>
      <c r="C9" s="271"/>
      <c r="D9" s="271"/>
      <c r="E9" s="270"/>
      <c r="F9" s="270"/>
      <c r="G9" s="270"/>
      <c r="H9" s="270"/>
      <c r="I9" s="270"/>
      <c r="J9" s="272"/>
      <c r="K9" s="273" t="s">
        <v>99</v>
      </c>
      <c r="L9" s="274"/>
      <c r="M9" s="190" t="s">
        <v>100</v>
      </c>
      <c r="N9" s="191"/>
      <c r="O9" s="270" t="s">
        <v>101</v>
      </c>
      <c r="P9" s="270"/>
      <c r="Q9" s="270" t="s">
        <v>102</v>
      </c>
      <c r="R9" s="271"/>
      <c r="S9" s="270" t="s">
        <v>101</v>
      </c>
      <c r="T9" s="270"/>
      <c r="U9" s="270" t="s">
        <v>102</v>
      </c>
      <c r="V9" s="271"/>
      <c r="W9" s="272" t="s">
        <v>101</v>
      </c>
      <c r="X9" s="275"/>
      <c r="Y9" s="273" t="s">
        <v>103</v>
      </c>
      <c r="Z9" s="274"/>
      <c r="AA9" s="273" t="s">
        <v>104</v>
      </c>
      <c r="AB9" s="191"/>
      <c r="AC9" s="5"/>
    </row>
    <row r="10" spans="1:54" x14ac:dyDescent="0.35">
      <c r="A10" s="248" t="s">
        <v>105</v>
      </c>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51"/>
      <c r="AC10" s="5"/>
    </row>
    <row r="11" spans="1:54" s="2" customFormat="1" ht="23.25" customHeight="1" x14ac:dyDescent="0.35">
      <c r="A11" s="340" t="s">
        <v>148</v>
      </c>
      <c r="B11" s="340"/>
      <c r="C11" s="340"/>
      <c r="D11" s="340"/>
      <c r="E11" s="343"/>
      <c r="F11" s="343"/>
      <c r="G11" s="344"/>
      <c r="H11" s="344"/>
      <c r="I11" s="241"/>
      <c r="J11" s="205"/>
      <c r="K11" s="219" t="str">
        <f t="shared" ref="K11:K18" si="0">IF(E11="","",E11*G11*I11)</f>
        <v/>
      </c>
      <c r="L11" s="220"/>
      <c r="M11" s="204"/>
      <c r="N11" s="202"/>
      <c r="O11" s="202"/>
      <c r="P11" s="202"/>
      <c r="Q11" s="202"/>
      <c r="R11" s="202"/>
      <c r="S11" s="202"/>
      <c r="T11" s="202"/>
      <c r="U11" s="202"/>
      <c r="V11" s="202"/>
      <c r="W11" s="200"/>
      <c r="X11" s="201"/>
      <c r="Y11" s="219" t="str">
        <f t="shared" ref="Y11:Y18" si="1">IF(K11="","",SUM(M11:X11))</f>
        <v/>
      </c>
      <c r="Z11" s="220"/>
      <c r="AA11" s="215" t="str">
        <f t="shared" ref="AA11:AA18" si="2">IF(K11="","",(K11-Y11))</f>
        <v/>
      </c>
      <c r="AB11" s="216"/>
      <c r="AC11" s="5"/>
    </row>
    <row r="12" spans="1:54" ht="23.25" customHeight="1" x14ac:dyDescent="0.35">
      <c r="A12" s="340" t="s">
        <v>149</v>
      </c>
      <c r="B12" s="340"/>
      <c r="C12" s="340"/>
      <c r="D12" s="340"/>
      <c r="E12" s="341"/>
      <c r="F12" s="342"/>
      <c r="G12" s="338"/>
      <c r="H12" s="339"/>
      <c r="I12" s="205"/>
      <c r="J12" s="206"/>
      <c r="K12" s="219" t="str">
        <f t="shared" si="0"/>
        <v/>
      </c>
      <c r="L12" s="220"/>
      <c r="M12" s="203"/>
      <c r="N12" s="204"/>
      <c r="O12" s="332"/>
      <c r="P12" s="204"/>
      <c r="Q12" s="332"/>
      <c r="R12" s="204"/>
      <c r="S12" s="332"/>
      <c r="T12" s="204"/>
      <c r="U12" s="332"/>
      <c r="V12" s="204"/>
      <c r="W12" s="201"/>
      <c r="X12" s="333"/>
      <c r="Y12" s="219" t="str">
        <f t="shared" si="1"/>
        <v/>
      </c>
      <c r="Z12" s="220"/>
      <c r="AA12" s="215" t="str">
        <f t="shared" si="2"/>
        <v/>
      </c>
      <c r="AB12" s="216"/>
      <c r="AC12" s="5"/>
    </row>
    <row r="13" spans="1:54" ht="23.25" customHeight="1" x14ac:dyDescent="0.35">
      <c r="A13" s="334" t="s">
        <v>150</v>
      </c>
      <c r="B13" s="335"/>
      <c r="C13" s="335"/>
      <c r="D13" s="335"/>
      <c r="E13" s="336"/>
      <c r="F13" s="337"/>
      <c r="G13" s="338"/>
      <c r="H13" s="339"/>
      <c r="I13" s="205"/>
      <c r="J13" s="206"/>
      <c r="K13" s="198" t="str">
        <f t="shared" si="0"/>
        <v/>
      </c>
      <c r="L13" s="199"/>
      <c r="M13" s="203"/>
      <c r="N13" s="204"/>
      <c r="O13" s="332"/>
      <c r="P13" s="204"/>
      <c r="Q13" s="332"/>
      <c r="R13" s="204"/>
      <c r="S13" s="332"/>
      <c r="T13" s="204"/>
      <c r="U13" s="332"/>
      <c r="V13" s="204"/>
      <c r="W13" s="201"/>
      <c r="X13" s="333"/>
      <c r="Y13" s="219" t="str">
        <f t="shared" si="1"/>
        <v/>
      </c>
      <c r="Z13" s="220"/>
      <c r="AA13" s="215" t="str">
        <f t="shared" si="2"/>
        <v/>
      </c>
      <c r="AB13" s="216"/>
      <c r="AC13" s="5"/>
    </row>
    <row r="14" spans="1:54" ht="23.25" customHeight="1" x14ac:dyDescent="0.35">
      <c r="A14" s="334" t="s">
        <v>150</v>
      </c>
      <c r="B14" s="335"/>
      <c r="C14" s="335"/>
      <c r="D14" s="335"/>
      <c r="E14" s="336"/>
      <c r="F14" s="337"/>
      <c r="G14" s="338"/>
      <c r="H14" s="339"/>
      <c r="I14" s="205"/>
      <c r="J14" s="206"/>
      <c r="K14" s="198" t="str">
        <f t="shared" si="0"/>
        <v/>
      </c>
      <c r="L14" s="199"/>
      <c r="M14" s="203"/>
      <c r="N14" s="204"/>
      <c r="O14" s="332"/>
      <c r="P14" s="204"/>
      <c r="Q14" s="332"/>
      <c r="R14" s="204"/>
      <c r="S14" s="332"/>
      <c r="T14" s="204"/>
      <c r="U14" s="332"/>
      <c r="V14" s="204"/>
      <c r="W14" s="201"/>
      <c r="X14" s="333"/>
      <c r="Y14" s="198" t="str">
        <f t="shared" si="1"/>
        <v/>
      </c>
      <c r="Z14" s="199"/>
      <c r="AA14" s="196" t="str">
        <f t="shared" si="2"/>
        <v/>
      </c>
      <c r="AB14" s="197"/>
      <c r="AC14" s="5"/>
    </row>
    <row r="15" spans="1:54" ht="23.25" customHeight="1" x14ac:dyDescent="0.35">
      <c r="A15" s="334" t="s">
        <v>150</v>
      </c>
      <c r="B15" s="335"/>
      <c r="C15" s="335"/>
      <c r="D15" s="335"/>
      <c r="E15" s="336"/>
      <c r="F15" s="337"/>
      <c r="G15" s="338"/>
      <c r="H15" s="339"/>
      <c r="I15" s="205"/>
      <c r="J15" s="206"/>
      <c r="K15" s="198" t="str">
        <f t="shared" si="0"/>
        <v/>
      </c>
      <c r="L15" s="199"/>
      <c r="M15" s="203"/>
      <c r="N15" s="204"/>
      <c r="O15" s="332"/>
      <c r="P15" s="204"/>
      <c r="Q15" s="332"/>
      <c r="R15" s="204"/>
      <c r="S15" s="332"/>
      <c r="T15" s="204"/>
      <c r="U15" s="332"/>
      <c r="V15" s="204"/>
      <c r="W15" s="201"/>
      <c r="X15" s="333"/>
      <c r="Y15" s="198" t="str">
        <f t="shared" si="1"/>
        <v/>
      </c>
      <c r="Z15" s="199"/>
      <c r="AA15" s="196" t="str">
        <f t="shared" si="2"/>
        <v/>
      </c>
      <c r="AB15" s="197"/>
      <c r="AC15" s="5"/>
    </row>
    <row r="16" spans="1:54" ht="23.25" customHeight="1" x14ac:dyDescent="0.35">
      <c r="A16" s="334" t="s">
        <v>150</v>
      </c>
      <c r="B16" s="335"/>
      <c r="C16" s="335"/>
      <c r="D16" s="335"/>
      <c r="E16" s="336"/>
      <c r="F16" s="337"/>
      <c r="G16" s="338"/>
      <c r="H16" s="339"/>
      <c r="I16" s="205"/>
      <c r="J16" s="206"/>
      <c r="K16" s="198" t="str">
        <f t="shared" si="0"/>
        <v/>
      </c>
      <c r="L16" s="199"/>
      <c r="M16" s="203"/>
      <c r="N16" s="204"/>
      <c r="O16" s="332"/>
      <c r="P16" s="204"/>
      <c r="Q16" s="332"/>
      <c r="R16" s="204"/>
      <c r="S16" s="332"/>
      <c r="T16" s="204"/>
      <c r="U16" s="332"/>
      <c r="V16" s="204"/>
      <c r="W16" s="201"/>
      <c r="X16" s="333"/>
      <c r="Y16" s="198" t="str">
        <f t="shared" si="1"/>
        <v/>
      </c>
      <c r="Z16" s="199"/>
      <c r="AA16" s="196" t="str">
        <f t="shared" si="2"/>
        <v/>
      </c>
      <c r="AB16" s="197"/>
      <c r="AC16" s="5"/>
    </row>
    <row r="17" spans="1:31" ht="23.25" customHeight="1" x14ac:dyDescent="0.35">
      <c r="A17" s="334" t="s">
        <v>150</v>
      </c>
      <c r="B17" s="335"/>
      <c r="C17" s="335"/>
      <c r="D17" s="335"/>
      <c r="E17" s="336"/>
      <c r="F17" s="337"/>
      <c r="G17" s="338"/>
      <c r="H17" s="339"/>
      <c r="I17" s="205"/>
      <c r="J17" s="206"/>
      <c r="K17" s="198" t="str">
        <f t="shared" si="0"/>
        <v/>
      </c>
      <c r="L17" s="199"/>
      <c r="M17" s="203"/>
      <c r="N17" s="204"/>
      <c r="O17" s="332"/>
      <c r="P17" s="204"/>
      <c r="Q17" s="332"/>
      <c r="R17" s="204"/>
      <c r="S17" s="332"/>
      <c r="T17" s="204"/>
      <c r="U17" s="332"/>
      <c r="V17" s="204"/>
      <c r="W17" s="201"/>
      <c r="X17" s="333"/>
      <c r="Y17" s="198" t="str">
        <f t="shared" si="1"/>
        <v/>
      </c>
      <c r="Z17" s="199"/>
      <c r="AA17" s="196" t="str">
        <f t="shared" si="2"/>
        <v/>
      </c>
      <c r="AB17" s="197"/>
      <c r="AC17" s="5"/>
    </row>
    <row r="18" spans="1:31" ht="23.25" customHeight="1" x14ac:dyDescent="0.35">
      <c r="A18" s="334" t="s">
        <v>150</v>
      </c>
      <c r="B18" s="335"/>
      <c r="C18" s="335"/>
      <c r="D18" s="335"/>
      <c r="E18" s="336"/>
      <c r="F18" s="337"/>
      <c r="G18" s="338"/>
      <c r="H18" s="339"/>
      <c r="I18" s="205"/>
      <c r="J18" s="206"/>
      <c r="K18" s="198" t="str">
        <f t="shared" si="0"/>
        <v/>
      </c>
      <c r="L18" s="199"/>
      <c r="M18" s="203"/>
      <c r="N18" s="204"/>
      <c r="O18" s="332"/>
      <c r="P18" s="204"/>
      <c r="Q18" s="332"/>
      <c r="R18" s="204"/>
      <c r="S18" s="332"/>
      <c r="T18" s="204"/>
      <c r="U18" s="332"/>
      <c r="V18" s="204"/>
      <c r="W18" s="201"/>
      <c r="X18" s="333"/>
      <c r="Y18" s="198" t="str">
        <f t="shared" si="1"/>
        <v/>
      </c>
      <c r="Z18" s="199"/>
      <c r="AA18" s="196" t="str">
        <f t="shared" si="2"/>
        <v/>
      </c>
      <c r="AB18" s="197"/>
      <c r="AC18" s="5"/>
    </row>
    <row r="19" spans="1:31" ht="25.5" customHeight="1" x14ac:dyDescent="0.35">
      <c r="A19" s="329" t="s">
        <v>151</v>
      </c>
      <c r="B19" s="330"/>
      <c r="C19" s="330"/>
      <c r="D19" s="331"/>
      <c r="E19" s="263"/>
      <c r="F19" s="264"/>
      <c r="G19" s="264"/>
      <c r="H19" s="264"/>
      <c r="I19" s="264"/>
      <c r="J19" s="265"/>
      <c r="K19" s="198">
        <f>SUM(K11:L18)</f>
        <v>0</v>
      </c>
      <c r="L19" s="199"/>
      <c r="M19" s="198">
        <f>SUM(M11:N18)</f>
        <v>0</v>
      </c>
      <c r="N19" s="223"/>
      <c r="O19" s="242">
        <f>SUM(O11:P18)</f>
        <v>0</v>
      </c>
      <c r="P19" s="223"/>
      <c r="Q19" s="242">
        <f>SUM(Q11:R18)</f>
        <v>0</v>
      </c>
      <c r="R19" s="223"/>
      <c r="S19" s="242">
        <f>SUM(S11:T18)</f>
        <v>0</v>
      </c>
      <c r="T19" s="223"/>
      <c r="U19" s="242">
        <f>SUM(U11:V18)</f>
        <v>0</v>
      </c>
      <c r="V19" s="223"/>
      <c r="W19" s="242">
        <f>SUM(W11:X18)</f>
        <v>0</v>
      </c>
      <c r="X19" s="199"/>
      <c r="Y19" s="198">
        <f>SUM(Y11:Z18)</f>
        <v>0</v>
      </c>
      <c r="Z19" s="199"/>
      <c r="AA19" s="328">
        <f>SUM(AA11:AB18)</f>
        <v>0</v>
      </c>
      <c r="AB19" s="303"/>
      <c r="AC19" s="5"/>
    </row>
    <row r="20" spans="1:31" x14ac:dyDescent="0.35">
      <c r="A20" s="248" t="s">
        <v>114</v>
      </c>
      <c r="B20" s="249"/>
      <c r="C20" s="249"/>
      <c r="D20" s="249"/>
      <c r="E20" s="249"/>
      <c r="F20" s="249"/>
      <c r="G20" s="249"/>
      <c r="H20" s="249"/>
      <c r="I20" s="249"/>
      <c r="J20" s="249"/>
      <c r="K20" s="266"/>
      <c r="L20" s="266"/>
      <c r="M20" s="249"/>
      <c r="N20" s="249"/>
      <c r="O20" s="249"/>
      <c r="P20" s="249"/>
      <c r="Q20" s="249"/>
      <c r="R20" s="249"/>
      <c r="S20" s="249"/>
      <c r="T20" s="249"/>
      <c r="U20" s="249"/>
      <c r="V20" s="249"/>
      <c r="W20" s="249"/>
      <c r="X20" s="249"/>
      <c r="Y20" s="249"/>
      <c r="Z20" s="249"/>
      <c r="AA20" s="249"/>
      <c r="AB20" s="251"/>
      <c r="AC20" s="5"/>
    </row>
    <row r="21" spans="1:31" ht="25.5" customHeight="1" x14ac:dyDescent="0.35">
      <c r="A21" s="255" t="s">
        <v>152</v>
      </c>
      <c r="B21" s="256"/>
      <c r="C21" s="256"/>
      <c r="D21" s="319"/>
      <c r="E21" s="322"/>
      <c r="F21" s="323"/>
      <c r="G21" s="324"/>
      <c r="H21" s="325"/>
      <c r="I21" s="326"/>
      <c r="J21" s="327"/>
      <c r="K21" s="320" t="str">
        <f>IF(E21="","",E21*G21*I21)</f>
        <v/>
      </c>
      <c r="L21" s="321"/>
      <c r="M21" s="232" t="s">
        <v>110</v>
      </c>
      <c r="N21" s="233"/>
      <c r="O21" s="317" t="s">
        <v>118</v>
      </c>
      <c r="P21" s="318"/>
      <c r="Q21" s="317" t="s">
        <v>118</v>
      </c>
      <c r="R21" s="318"/>
      <c r="S21" s="317" t="s">
        <v>118</v>
      </c>
      <c r="T21" s="318"/>
      <c r="U21" s="317" t="s">
        <v>118</v>
      </c>
      <c r="V21" s="318"/>
      <c r="W21" s="317" t="s">
        <v>118</v>
      </c>
      <c r="X21" s="318"/>
      <c r="Y21" s="236" t="str">
        <f>IF(K21="","",SUM(M21:X21))</f>
        <v/>
      </c>
      <c r="Z21" s="237"/>
      <c r="AA21" s="196" t="str">
        <f>IF(K21="","",(K21-Y21))</f>
        <v/>
      </c>
      <c r="AB21" s="197"/>
      <c r="AC21" s="5"/>
    </row>
    <row r="22" spans="1:31" ht="15" customHeight="1" x14ac:dyDescent="0.35">
      <c r="A22" s="255" t="s">
        <v>119</v>
      </c>
      <c r="B22" s="256"/>
      <c r="C22" s="256"/>
      <c r="D22" s="256"/>
      <c r="E22" s="256"/>
      <c r="F22" s="256"/>
      <c r="G22" s="256"/>
      <c r="H22" s="256"/>
      <c r="I22" s="256"/>
      <c r="J22" s="256"/>
      <c r="K22" s="245" t="str">
        <f>IF(K21="","",IF(M21&lt;=(0.1*M19),"No","Yes; please revise."))</f>
        <v/>
      </c>
      <c r="L22" s="245"/>
      <c r="M22" s="245"/>
      <c r="N22" s="245"/>
      <c r="O22" s="245"/>
      <c r="P22" s="245"/>
      <c r="Q22" s="245"/>
      <c r="R22" s="245"/>
      <c r="S22" s="245"/>
      <c r="T22" s="245"/>
      <c r="U22" s="245"/>
      <c r="V22" s="245"/>
      <c r="W22" s="245"/>
      <c r="X22" s="245"/>
      <c r="Y22" s="245"/>
      <c r="Z22" s="245"/>
      <c r="AA22" s="245"/>
      <c r="AB22" s="246"/>
      <c r="AC22" s="5"/>
    </row>
    <row r="23" spans="1:31" x14ac:dyDescent="0.35">
      <c r="A23" s="248" t="s">
        <v>74</v>
      </c>
      <c r="B23" s="249"/>
      <c r="C23" s="249"/>
      <c r="D23" s="249"/>
      <c r="E23" s="249"/>
      <c r="F23" s="249"/>
      <c r="G23" s="249"/>
      <c r="H23" s="249"/>
      <c r="I23" s="249"/>
      <c r="J23" s="249"/>
      <c r="K23" s="250"/>
      <c r="L23" s="250"/>
      <c r="M23" s="249"/>
      <c r="N23" s="249"/>
      <c r="O23" s="249"/>
      <c r="P23" s="249"/>
      <c r="Q23" s="249"/>
      <c r="R23" s="249"/>
      <c r="S23" s="249"/>
      <c r="T23" s="249"/>
      <c r="U23" s="249"/>
      <c r="V23" s="249"/>
      <c r="W23" s="249"/>
      <c r="X23" s="249"/>
      <c r="Y23" s="249"/>
      <c r="Z23" s="249"/>
      <c r="AA23" s="249"/>
      <c r="AB23" s="251"/>
      <c r="AC23" s="5"/>
    </row>
    <row r="24" spans="1:31" ht="30" customHeight="1" thickBot="1" x14ac:dyDescent="0.4">
      <c r="A24" s="314" t="s">
        <v>153</v>
      </c>
      <c r="B24" s="314"/>
      <c r="C24" s="314"/>
      <c r="D24" s="314"/>
      <c r="E24" s="252"/>
      <c r="F24" s="253"/>
      <c r="G24" s="253"/>
      <c r="H24" s="253"/>
      <c r="I24" s="253"/>
      <c r="J24" s="254"/>
      <c r="K24" s="239">
        <f>SUM(K19,K21)</f>
        <v>0</v>
      </c>
      <c r="L24" s="240"/>
      <c r="M24" s="223">
        <f>SUM(M19,M21)</f>
        <v>0</v>
      </c>
      <c r="N24" s="224"/>
      <c r="O24" s="224">
        <f>SUM(O19,O21)</f>
        <v>0</v>
      </c>
      <c r="P24" s="224"/>
      <c r="Q24" s="224">
        <f>SUM(Q19,Q21)</f>
        <v>0</v>
      </c>
      <c r="R24" s="224"/>
      <c r="S24" s="224">
        <f>SUM(S19,S21)</f>
        <v>0</v>
      </c>
      <c r="T24" s="224"/>
      <c r="U24" s="224">
        <f>SUM(U19,U21)</f>
        <v>0</v>
      </c>
      <c r="V24" s="224"/>
      <c r="W24" s="224">
        <f>SUM(W19,W21)</f>
        <v>0</v>
      </c>
      <c r="X24" s="242"/>
      <c r="Y24" s="239">
        <f>SUM(Y19,Y21)</f>
        <v>0</v>
      </c>
      <c r="Z24" s="240"/>
      <c r="AA24" s="225">
        <f>IF(K24="","",(K24-Y24))</f>
        <v>0</v>
      </c>
      <c r="AB24" s="226"/>
      <c r="AC24" s="5"/>
    </row>
    <row r="25" spans="1:31" x14ac:dyDescent="0.3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row>
    <row r="26" spans="1:31" ht="13.15" x14ac:dyDescent="0.4">
      <c r="A26" s="293" t="s">
        <v>82</v>
      </c>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8"/>
      <c r="AD26" s="38"/>
      <c r="AE26" s="38"/>
    </row>
    <row r="27" spans="1:31" ht="22.5" customHeight="1" x14ac:dyDescent="0.35">
      <c r="A27" s="315" t="s">
        <v>154</v>
      </c>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5"/>
    </row>
    <row r="28" spans="1:31" ht="27" customHeight="1" x14ac:dyDescent="0.35">
      <c r="A28" s="221" t="s">
        <v>155</v>
      </c>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5"/>
    </row>
  </sheetData>
  <sheetProtection password="CB0C" sheet="1" objects="1" scenarios="1" selectLockedCells="1"/>
  <mergeCells count="176">
    <mergeCell ref="E3:AB3"/>
    <mergeCell ref="E2:AB2"/>
    <mergeCell ref="E1:AB1"/>
    <mergeCell ref="E4:P4"/>
    <mergeCell ref="A6:AB6"/>
    <mergeCell ref="O8:R8"/>
    <mergeCell ref="S8:V8"/>
    <mergeCell ref="W8:X8"/>
    <mergeCell ref="Q4:U4"/>
    <mergeCell ref="V4:AB4"/>
    <mergeCell ref="E5:AB5"/>
    <mergeCell ref="Y7:Z8"/>
    <mergeCell ref="AA7:AB8"/>
    <mergeCell ref="Y9:Z9"/>
    <mergeCell ref="AA9:AB9"/>
    <mergeCell ref="A10:AB10"/>
    <mergeCell ref="A11:D11"/>
    <mergeCell ref="E11:F11"/>
    <mergeCell ref="G11:H11"/>
    <mergeCell ref="I11:J11"/>
    <mergeCell ref="K11:L11"/>
    <mergeCell ref="A7:D9"/>
    <mergeCell ref="E7:F9"/>
    <mergeCell ref="G7:H9"/>
    <mergeCell ref="I7:J9"/>
    <mergeCell ref="K9:L9"/>
    <mergeCell ref="M9:N9"/>
    <mergeCell ref="O9:P9"/>
    <mergeCell ref="Q9:R9"/>
    <mergeCell ref="S9:T9"/>
    <mergeCell ref="U9:V9"/>
    <mergeCell ref="W9:X9"/>
    <mergeCell ref="M7:N8"/>
    <mergeCell ref="O7:X7"/>
    <mergeCell ref="K7:L8"/>
    <mergeCell ref="A13:D13"/>
    <mergeCell ref="E13:F13"/>
    <mergeCell ref="G13:H13"/>
    <mergeCell ref="I13:J13"/>
    <mergeCell ref="K13:L13"/>
    <mergeCell ref="Y11:Z11"/>
    <mergeCell ref="AA11:AB11"/>
    <mergeCell ref="A12:D12"/>
    <mergeCell ref="E12:F12"/>
    <mergeCell ref="G12:H12"/>
    <mergeCell ref="I12:J12"/>
    <mergeCell ref="K12:L12"/>
    <mergeCell ref="M12:N12"/>
    <mergeCell ref="O12:P12"/>
    <mergeCell ref="Q12:R12"/>
    <mergeCell ref="M11:N11"/>
    <mergeCell ref="O11:P11"/>
    <mergeCell ref="Q11:R11"/>
    <mergeCell ref="S11:T11"/>
    <mergeCell ref="U11:V11"/>
    <mergeCell ref="W11:X11"/>
    <mergeCell ref="Y13:Z13"/>
    <mergeCell ref="AA13:AB13"/>
    <mergeCell ref="M13:N13"/>
    <mergeCell ref="O13:P13"/>
    <mergeCell ref="Q13:R13"/>
    <mergeCell ref="S13:T13"/>
    <mergeCell ref="U13:V13"/>
    <mergeCell ref="W13:X13"/>
    <mergeCell ref="S12:T12"/>
    <mergeCell ref="U12:V12"/>
    <mergeCell ref="W12:X12"/>
    <mergeCell ref="Y12:Z12"/>
    <mergeCell ref="AA12:AB12"/>
    <mergeCell ref="Y14:Z14"/>
    <mergeCell ref="AA14:AB14"/>
    <mergeCell ref="A15:D15"/>
    <mergeCell ref="E15:F15"/>
    <mergeCell ref="G15:H15"/>
    <mergeCell ref="I15:J15"/>
    <mergeCell ref="K15:L15"/>
    <mergeCell ref="M15:N15"/>
    <mergeCell ref="O15:P15"/>
    <mergeCell ref="Q15:R15"/>
    <mergeCell ref="M14:N14"/>
    <mergeCell ref="O14:P14"/>
    <mergeCell ref="Q14:R14"/>
    <mergeCell ref="S14:T14"/>
    <mergeCell ref="U14:V14"/>
    <mergeCell ref="W14:X14"/>
    <mergeCell ref="A14:D14"/>
    <mergeCell ref="E14:F14"/>
    <mergeCell ref="G14:H14"/>
    <mergeCell ref="I14:J14"/>
    <mergeCell ref="K14:L14"/>
    <mergeCell ref="S15:T15"/>
    <mergeCell ref="U15:V15"/>
    <mergeCell ref="W15:X15"/>
    <mergeCell ref="Y15:Z15"/>
    <mergeCell ref="AA15:AB15"/>
    <mergeCell ref="A16:D16"/>
    <mergeCell ref="E16:F16"/>
    <mergeCell ref="G16:H16"/>
    <mergeCell ref="I16:J16"/>
    <mergeCell ref="K16:L16"/>
    <mergeCell ref="A18:D18"/>
    <mergeCell ref="E18:F18"/>
    <mergeCell ref="G18:H18"/>
    <mergeCell ref="I18:J18"/>
    <mergeCell ref="K18:L18"/>
    <mergeCell ref="Y16:Z16"/>
    <mergeCell ref="AA16:AB16"/>
    <mergeCell ref="A17:D17"/>
    <mergeCell ref="E17:F17"/>
    <mergeCell ref="G17:H17"/>
    <mergeCell ref="I17:J17"/>
    <mergeCell ref="K17:L17"/>
    <mergeCell ref="M17:N17"/>
    <mergeCell ref="O17:P17"/>
    <mergeCell ref="Q17:R17"/>
    <mergeCell ref="M16:N16"/>
    <mergeCell ref="O16:P16"/>
    <mergeCell ref="Q16:R16"/>
    <mergeCell ref="S16:T16"/>
    <mergeCell ref="U16:V16"/>
    <mergeCell ref="W16:X16"/>
    <mergeCell ref="Y18:Z18"/>
    <mergeCell ref="AA18:AB18"/>
    <mergeCell ref="M18:N18"/>
    <mergeCell ref="O18:P18"/>
    <mergeCell ref="Q18:R18"/>
    <mergeCell ref="S18:T18"/>
    <mergeCell ref="U18:V18"/>
    <mergeCell ref="W18:X18"/>
    <mergeCell ref="S17:T17"/>
    <mergeCell ref="U17:V17"/>
    <mergeCell ref="W17:X17"/>
    <mergeCell ref="Y17:Z17"/>
    <mergeCell ref="AA17:AB17"/>
    <mergeCell ref="S19:T19"/>
    <mergeCell ref="U19:V19"/>
    <mergeCell ref="W19:X19"/>
    <mergeCell ref="Y19:Z19"/>
    <mergeCell ref="AA19:AB19"/>
    <mergeCell ref="A20:AB20"/>
    <mergeCell ref="A19:D19"/>
    <mergeCell ref="K19:L19"/>
    <mergeCell ref="M19:N19"/>
    <mergeCell ref="O19:P19"/>
    <mergeCell ref="Q19:R19"/>
    <mergeCell ref="E19:J19"/>
    <mergeCell ref="S21:T21"/>
    <mergeCell ref="U21:V21"/>
    <mergeCell ref="W21:X21"/>
    <mergeCell ref="Y21:Z21"/>
    <mergeCell ref="AA21:AB21"/>
    <mergeCell ref="A23:AB23"/>
    <mergeCell ref="A21:D21"/>
    <mergeCell ref="K21:L21"/>
    <mergeCell ref="M21:N21"/>
    <mergeCell ref="O21:P21"/>
    <mergeCell ref="Q21:R21"/>
    <mergeCell ref="E21:F21"/>
    <mergeCell ref="G21:H21"/>
    <mergeCell ref="I21:J21"/>
    <mergeCell ref="A28:AB28"/>
    <mergeCell ref="A22:J22"/>
    <mergeCell ref="K22:AB22"/>
    <mergeCell ref="S24:T24"/>
    <mergeCell ref="U24:V24"/>
    <mergeCell ref="W24:X24"/>
    <mergeCell ref="Y24:Z24"/>
    <mergeCell ref="AA24:AB24"/>
    <mergeCell ref="A24:D24"/>
    <mergeCell ref="E24:J24"/>
    <mergeCell ref="K24:L24"/>
    <mergeCell ref="M24:N24"/>
    <mergeCell ref="O24:P24"/>
    <mergeCell ref="Q24:R24"/>
    <mergeCell ref="A27:AB27"/>
    <mergeCell ref="A26:AB26"/>
  </mergeCells>
  <conditionalFormatting sqref="K22:AB22">
    <cfRule type="containsText" dxfId="9" priority="1" operator="containsText" text="Yes; please revise.">
      <formula>NOT(ISERROR(SEARCH("Yes; please revise.",K22)))</formula>
    </cfRule>
  </conditionalFormatting>
  <printOptions horizontalCentered="1"/>
  <pageMargins left="0.25" right="0.25" top="0.25" bottom="0.5" header="0.25" footer="0.25"/>
  <pageSetup scale="90" orientation="landscape" r:id="rId1"/>
  <headerFooter>
    <oddFooter>&amp;LAppendix D (Required Forms)
Form D24.2 (Proposed Budget) &amp;RPage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B30"/>
  <sheetViews>
    <sheetView zoomScaleNormal="100" workbookViewId="0">
      <selection activeCell="D30" sqref="D30"/>
    </sheetView>
  </sheetViews>
  <sheetFormatPr defaultColWidth="9.1328125" defaultRowHeight="12.75" x14ac:dyDescent="0.35"/>
  <cols>
    <col min="1" max="1" width="3.3984375" style="1" customWidth="1"/>
    <col min="2" max="2" width="3.73046875" style="1" customWidth="1"/>
    <col min="3" max="3" width="4" style="1" customWidth="1"/>
    <col min="4" max="4" width="5.86328125" style="1" customWidth="1"/>
    <col min="5" max="5" width="7.265625" style="1" customWidth="1"/>
    <col min="6" max="8" width="4.265625" style="1" customWidth="1"/>
    <col min="9" max="10" width="5.1328125" style="1" customWidth="1"/>
    <col min="11" max="12" width="4.265625" style="1" customWidth="1"/>
    <col min="13" max="14" width="5.86328125" style="1" customWidth="1"/>
    <col min="15" max="15" width="4.73046875" style="1" customWidth="1"/>
    <col min="16" max="16" width="5.3984375" style="1" customWidth="1"/>
    <col min="17" max="26" width="4.265625" style="1" customWidth="1"/>
    <col min="27" max="28" width="5.86328125" style="1" customWidth="1"/>
    <col min="29" max="29" width="4.265625" style="1" customWidth="1"/>
    <col min="30" max="30" width="7.1328125" style="1" customWidth="1"/>
    <col min="31" max="85" width="3.73046875" style="1" customWidth="1"/>
    <col min="86" max="16384" width="9.1328125" style="1"/>
  </cols>
  <sheetData>
    <row r="1" spans="1:54" ht="20.100000000000001" customHeight="1" x14ac:dyDescent="0.4">
      <c r="A1" s="146" t="str">
        <f>T('Cover Sheet'!A4)</f>
        <v>Program Services:</v>
      </c>
      <c r="B1" s="146"/>
      <c r="C1" s="146"/>
      <c r="D1" s="146"/>
      <c r="E1" s="146"/>
      <c r="F1" s="146"/>
      <c r="G1" s="137" t="str">
        <f>T('Cover Sheet'!G4)</f>
        <v xml:space="preserve">Dietary Administrative Support Services Program (DASSP) - Older Americans Act Title III C-2 </v>
      </c>
      <c r="H1" s="137"/>
      <c r="I1" s="137"/>
      <c r="J1" s="137"/>
      <c r="K1" s="137"/>
      <c r="L1" s="137"/>
      <c r="M1" s="137"/>
      <c r="N1" s="137"/>
      <c r="O1" s="137"/>
      <c r="P1" s="137"/>
      <c r="Q1" s="137"/>
      <c r="R1" s="137"/>
      <c r="S1" s="137"/>
      <c r="T1" s="137"/>
      <c r="U1" s="137"/>
      <c r="V1" s="137"/>
      <c r="W1" s="137"/>
      <c r="X1" s="137"/>
      <c r="Y1" s="137"/>
      <c r="Z1" s="137"/>
      <c r="AA1" s="137"/>
      <c r="AB1" s="137"/>
      <c r="AC1" s="137"/>
      <c r="AD1" s="137"/>
    </row>
    <row r="2" spans="1:54" ht="20.100000000000001" customHeight="1" x14ac:dyDescent="0.4">
      <c r="A2" s="146" t="str">
        <f>T('Cover Sheet'!A5)</f>
        <v>Fiscal Year:</v>
      </c>
      <c r="B2" s="146"/>
      <c r="C2" s="146"/>
      <c r="D2" s="146"/>
      <c r="E2" s="146"/>
      <c r="F2" s="146"/>
      <c r="G2" s="138" t="str">
        <f>T('Cover Sheet'!G5:AK5)</f>
        <v>2021-22</v>
      </c>
      <c r="H2" s="138"/>
      <c r="I2" s="138"/>
      <c r="J2" s="138"/>
      <c r="K2" s="138"/>
      <c r="L2" s="138"/>
      <c r="M2" s="138"/>
      <c r="N2" s="138"/>
      <c r="O2" s="138"/>
      <c r="P2" s="138"/>
      <c r="Q2" s="138"/>
      <c r="R2" s="138"/>
      <c r="S2" s="138"/>
      <c r="T2" s="138"/>
      <c r="U2" s="138"/>
      <c r="V2" s="138"/>
      <c r="W2" s="138"/>
      <c r="X2" s="138"/>
      <c r="Y2" s="138"/>
      <c r="Z2" s="138"/>
      <c r="AA2" s="138"/>
      <c r="AB2" s="138"/>
      <c r="AC2" s="138"/>
      <c r="AD2" s="138"/>
    </row>
    <row r="3" spans="1:54" s="9" customFormat="1" ht="20.100000000000001" hidden="1" customHeight="1" x14ac:dyDescent="0.4">
      <c r="A3" s="142" t="str">
        <f>T('Cover Sheet'!A6)</f>
        <v>Subaward Number:</v>
      </c>
      <c r="B3" s="142"/>
      <c r="C3" s="142"/>
      <c r="D3" s="142"/>
      <c r="E3" s="142"/>
      <c r="F3" s="142"/>
      <c r="G3" s="213" t="str">
        <f>T('Cover Sheet'!G6:AK6)</f>
        <v>[Enter Subaward Number]</v>
      </c>
      <c r="H3" s="213"/>
      <c r="I3" s="213"/>
      <c r="J3" s="213"/>
      <c r="K3" s="213"/>
      <c r="L3" s="213"/>
      <c r="M3" s="213"/>
      <c r="N3" s="213"/>
      <c r="O3" s="213"/>
      <c r="P3" s="213"/>
      <c r="Q3" s="213"/>
      <c r="R3" s="213"/>
      <c r="S3" s="213"/>
      <c r="T3" s="213"/>
      <c r="U3" s="213"/>
      <c r="V3" s="213"/>
      <c r="W3" s="213"/>
      <c r="X3" s="213"/>
      <c r="Y3" s="213"/>
      <c r="Z3" s="213"/>
      <c r="AA3" s="213"/>
      <c r="AB3" s="213"/>
      <c r="AC3" s="213"/>
      <c r="AD3" s="213"/>
      <c r="AE3" s="26"/>
      <c r="AF3" s="26"/>
      <c r="AG3" s="26"/>
      <c r="AH3" s="26"/>
      <c r="AI3" s="26"/>
      <c r="AJ3" s="26"/>
      <c r="AK3" s="26"/>
      <c r="AL3" s="26"/>
      <c r="AM3" s="14"/>
      <c r="AN3" s="14"/>
      <c r="AO3" s="14"/>
      <c r="AP3" s="14"/>
      <c r="AQ3" s="14"/>
      <c r="AR3" s="14"/>
      <c r="AS3" s="14"/>
      <c r="AT3" s="14"/>
      <c r="AU3" s="14"/>
      <c r="AV3" s="14"/>
      <c r="AW3" s="14"/>
      <c r="AX3" s="14"/>
      <c r="AY3" s="14"/>
      <c r="AZ3" s="14"/>
      <c r="BA3" s="14"/>
      <c r="BB3" s="14"/>
    </row>
    <row r="4" spans="1:54" s="16" customFormat="1" ht="23.25" hidden="1" customHeight="1" x14ac:dyDescent="0.4">
      <c r="A4" s="142" t="s">
        <v>25</v>
      </c>
      <c r="B4" s="142"/>
      <c r="C4" s="142"/>
      <c r="D4" s="142"/>
      <c r="E4" s="142"/>
      <c r="F4" s="142"/>
      <c r="G4" s="378" t="str">
        <f>T('Cover Sheet'!G7:L7)</f>
        <v>Select Number</v>
      </c>
      <c r="H4" s="378"/>
      <c r="I4" s="378"/>
      <c r="J4" s="378"/>
      <c r="K4" s="378"/>
      <c r="L4" s="378"/>
      <c r="M4" s="378"/>
      <c r="N4" s="378"/>
      <c r="O4" s="378"/>
      <c r="P4" s="378"/>
      <c r="Q4" s="377" t="s">
        <v>26</v>
      </c>
      <c r="R4" s="377"/>
      <c r="S4" s="377"/>
      <c r="T4" s="377"/>
      <c r="U4" s="377"/>
      <c r="V4" s="141" t="str">
        <f>T('Cover Sheet'!Z7:AF7)</f>
        <v>Select Number</v>
      </c>
      <c r="W4" s="141"/>
      <c r="X4" s="141"/>
      <c r="Y4" s="141"/>
      <c r="Z4" s="141"/>
      <c r="AA4" s="141"/>
      <c r="AB4" s="141"/>
      <c r="AC4" s="141"/>
      <c r="AD4" s="141"/>
      <c r="AE4" s="12"/>
      <c r="AF4" s="12"/>
      <c r="AG4" s="12"/>
      <c r="AH4" s="12"/>
      <c r="AI4" s="12"/>
      <c r="AJ4" s="12"/>
      <c r="AK4" s="12"/>
      <c r="AL4" s="17"/>
      <c r="AZ4" s="18"/>
      <c r="BB4" s="19" t="s">
        <v>39</v>
      </c>
    </row>
    <row r="5" spans="1:54" ht="20.100000000000001" customHeight="1" x14ac:dyDescent="0.4">
      <c r="A5" s="10" t="str">
        <f>T('Cover Sheet'!A8:F8)</f>
        <v>Proposer's Legal Name:</v>
      </c>
      <c r="B5" s="11"/>
      <c r="C5" s="11"/>
      <c r="D5" s="11"/>
      <c r="E5" s="11"/>
      <c r="F5" s="7"/>
      <c r="G5" s="213" t="str">
        <f>T('Cover Sheet'!G8:AK8)</f>
        <v>[Enter Proposer's Legal Name]</v>
      </c>
      <c r="H5" s="213"/>
      <c r="I5" s="213"/>
      <c r="J5" s="213"/>
      <c r="K5" s="213"/>
      <c r="L5" s="213"/>
      <c r="M5" s="213"/>
      <c r="N5" s="213"/>
      <c r="O5" s="213"/>
      <c r="P5" s="213"/>
      <c r="Q5" s="213"/>
      <c r="R5" s="213"/>
      <c r="S5" s="213"/>
      <c r="T5" s="213"/>
      <c r="U5" s="213"/>
      <c r="V5" s="213"/>
      <c r="W5" s="213"/>
      <c r="X5" s="213"/>
      <c r="Y5" s="213"/>
      <c r="Z5" s="213"/>
      <c r="AA5" s="213"/>
      <c r="AB5" s="213"/>
      <c r="AC5" s="213"/>
      <c r="AD5" s="213"/>
      <c r="AE5" s="4"/>
      <c r="AF5" s="4"/>
      <c r="AG5" s="4"/>
      <c r="AH5" s="4"/>
      <c r="AI5" s="4"/>
      <c r="AJ5" s="4"/>
      <c r="AK5" s="4"/>
      <c r="AL5" s="4"/>
    </row>
    <row r="6" spans="1:54" ht="23.25" customHeight="1" thickBot="1" x14ac:dyDescent="0.45">
      <c r="A6" s="146" t="s">
        <v>156</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row>
    <row r="7" spans="1:54" s="5" customFormat="1" ht="21" customHeight="1" x14ac:dyDescent="0.3">
      <c r="A7" s="270" t="s">
        <v>157</v>
      </c>
      <c r="B7" s="270"/>
      <c r="C7" s="270"/>
      <c r="D7" s="270"/>
      <c r="E7" s="270"/>
      <c r="F7" s="270"/>
      <c r="G7" s="270" t="s">
        <v>145</v>
      </c>
      <c r="H7" s="270"/>
      <c r="I7" s="270" t="s">
        <v>158</v>
      </c>
      <c r="J7" s="270"/>
      <c r="K7" s="270" t="s">
        <v>90</v>
      </c>
      <c r="L7" s="354"/>
      <c r="M7" s="184" t="s">
        <v>91</v>
      </c>
      <c r="N7" s="185"/>
      <c r="O7" s="188" t="s">
        <v>92</v>
      </c>
      <c r="P7" s="189"/>
      <c r="Q7" s="354" t="s">
        <v>93</v>
      </c>
      <c r="R7" s="363"/>
      <c r="S7" s="363"/>
      <c r="T7" s="363"/>
      <c r="U7" s="363"/>
      <c r="V7" s="363"/>
      <c r="W7" s="363"/>
      <c r="X7" s="363"/>
      <c r="Y7" s="363"/>
      <c r="Z7" s="364"/>
      <c r="AA7" s="184" t="s">
        <v>147</v>
      </c>
      <c r="AB7" s="185"/>
      <c r="AC7" s="188" t="s">
        <v>95</v>
      </c>
      <c r="AD7" s="189"/>
    </row>
    <row r="8" spans="1:54" s="5" customFormat="1" ht="36.75" customHeight="1" x14ac:dyDescent="0.3">
      <c r="A8" s="270"/>
      <c r="B8" s="270"/>
      <c r="C8" s="270"/>
      <c r="D8" s="270"/>
      <c r="E8" s="270"/>
      <c r="F8" s="270"/>
      <c r="G8" s="270"/>
      <c r="H8" s="270"/>
      <c r="I8" s="270"/>
      <c r="J8" s="270"/>
      <c r="K8" s="270"/>
      <c r="L8" s="354"/>
      <c r="M8" s="186"/>
      <c r="N8" s="187"/>
      <c r="O8" s="190"/>
      <c r="P8" s="191"/>
      <c r="Q8" s="270" t="s">
        <v>96</v>
      </c>
      <c r="R8" s="270"/>
      <c r="S8" s="270"/>
      <c r="T8" s="270"/>
      <c r="U8" s="270" t="s">
        <v>97</v>
      </c>
      <c r="V8" s="270"/>
      <c r="W8" s="270"/>
      <c r="X8" s="270"/>
      <c r="Y8" s="272" t="s">
        <v>98</v>
      </c>
      <c r="Z8" s="275"/>
      <c r="AA8" s="186"/>
      <c r="AB8" s="187"/>
      <c r="AC8" s="186"/>
      <c r="AD8" s="195"/>
    </row>
    <row r="9" spans="1:54" s="5" customFormat="1" ht="26.25" customHeight="1" x14ac:dyDescent="0.3">
      <c r="A9" s="270"/>
      <c r="B9" s="270"/>
      <c r="C9" s="270"/>
      <c r="D9" s="270"/>
      <c r="E9" s="270"/>
      <c r="F9" s="270"/>
      <c r="G9" s="270"/>
      <c r="H9" s="270"/>
      <c r="I9" s="270"/>
      <c r="J9" s="270"/>
      <c r="K9" s="271"/>
      <c r="L9" s="354"/>
      <c r="M9" s="273" t="s">
        <v>99</v>
      </c>
      <c r="N9" s="274"/>
      <c r="O9" s="348" t="s">
        <v>100</v>
      </c>
      <c r="P9" s="349"/>
      <c r="Q9" s="270" t="s">
        <v>101</v>
      </c>
      <c r="R9" s="271"/>
      <c r="S9" s="270" t="s">
        <v>102</v>
      </c>
      <c r="T9" s="271"/>
      <c r="U9" s="270" t="s">
        <v>101</v>
      </c>
      <c r="V9" s="271"/>
      <c r="W9" s="270" t="s">
        <v>102</v>
      </c>
      <c r="X9" s="271"/>
      <c r="Y9" s="272" t="s">
        <v>101</v>
      </c>
      <c r="Z9" s="275"/>
      <c r="AA9" s="350" t="s">
        <v>103</v>
      </c>
      <c r="AB9" s="351"/>
      <c r="AC9" s="273" t="s">
        <v>104</v>
      </c>
      <c r="AD9" s="191"/>
    </row>
    <row r="10" spans="1:54" s="5" customFormat="1" ht="12.75" customHeight="1" x14ac:dyDescent="0.3">
      <c r="A10" s="248" t="s">
        <v>105</v>
      </c>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51"/>
    </row>
    <row r="11" spans="1:54" s="5" customFormat="1" ht="26.1" customHeight="1" x14ac:dyDescent="0.35">
      <c r="A11" s="356"/>
      <c r="B11" s="357"/>
      <c r="C11" s="357"/>
      <c r="D11" s="357"/>
      <c r="E11" s="357"/>
      <c r="F11" s="358"/>
      <c r="G11" s="359"/>
      <c r="H11" s="359"/>
      <c r="I11" s="360"/>
      <c r="J11" s="360"/>
      <c r="K11" s="361"/>
      <c r="L11" s="362"/>
      <c r="M11" s="219" t="str">
        <f t="shared" ref="M11:M17" si="0">IF(G11="","",G11*I11*K11)</f>
        <v/>
      </c>
      <c r="N11" s="220"/>
      <c r="O11" s="355"/>
      <c r="P11" s="200"/>
      <c r="Q11" s="200"/>
      <c r="R11" s="200"/>
      <c r="S11" s="200"/>
      <c r="T11" s="200"/>
      <c r="U11" s="200"/>
      <c r="V11" s="200"/>
      <c r="W11" s="200"/>
      <c r="X11" s="200"/>
      <c r="Y11" s="352"/>
      <c r="Z11" s="353"/>
      <c r="AA11" s="219" t="str">
        <f t="shared" ref="AA11:AA17" si="1">IF(M11="","",(SUM(O11:Z11)))</f>
        <v/>
      </c>
      <c r="AB11" s="220"/>
      <c r="AC11" s="197" t="str">
        <f>IF(M11="","",(M11-AA11))</f>
        <v/>
      </c>
      <c r="AD11" s="216"/>
    </row>
    <row r="12" spans="1:54" s="5" customFormat="1" ht="26.1" customHeight="1" x14ac:dyDescent="0.35">
      <c r="A12" s="356"/>
      <c r="B12" s="357"/>
      <c r="C12" s="357"/>
      <c r="D12" s="357"/>
      <c r="E12" s="357"/>
      <c r="F12" s="358"/>
      <c r="G12" s="359"/>
      <c r="H12" s="359"/>
      <c r="I12" s="360"/>
      <c r="J12" s="360"/>
      <c r="K12" s="361"/>
      <c r="L12" s="362"/>
      <c r="M12" s="219" t="str">
        <f t="shared" si="0"/>
        <v/>
      </c>
      <c r="N12" s="220"/>
      <c r="O12" s="355"/>
      <c r="P12" s="200"/>
      <c r="Q12" s="200"/>
      <c r="R12" s="200"/>
      <c r="S12" s="200"/>
      <c r="T12" s="200"/>
      <c r="U12" s="200"/>
      <c r="V12" s="200"/>
      <c r="W12" s="200"/>
      <c r="X12" s="200"/>
      <c r="Y12" s="352"/>
      <c r="Z12" s="353"/>
      <c r="AA12" s="219" t="str">
        <f t="shared" si="1"/>
        <v/>
      </c>
      <c r="AB12" s="220"/>
      <c r="AC12" s="197" t="str">
        <f>IF(M12="","",(M12-AA12))</f>
        <v/>
      </c>
      <c r="AD12" s="216"/>
    </row>
    <row r="13" spans="1:54" s="5" customFormat="1" ht="26.1" customHeight="1" x14ac:dyDescent="0.35">
      <c r="A13" s="356"/>
      <c r="B13" s="357"/>
      <c r="C13" s="357"/>
      <c r="D13" s="357"/>
      <c r="E13" s="357"/>
      <c r="F13" s="358"/>
      <c r="G13" s="359"/>
      <c r="H13" s="359"/>
      <c r="I13" s="360"/>
      <c r="J13" s="360"/>
      <c r="K13" s="361"/>
      <c r="L13" s="362"/>
      <c r="M13" s="219" t="str">
        <f t="shared" si="0"/>
        <v/>
      </c>
      <c r="N13" s="220"/>
      <c r="O13" s="355"/>
      <c r="P13" s="200"/>
      <c r="Q13" s="200"/>
      <c r="R13" s="200"/>
      <c r="S13" s="200"/>
      <c r="T13" s="200"/>
      <c r="U13" s="200"/>
      <c r="V13" s="200"/>
      <c r="W13" s="200"/>
      <c r="X13" s="200"/>
      <c r="Y13" s="352"/>
      <c r="Z13" s="353"/>
      <c r="AA13" s="219" t="str">
        <f t="shared" si="1"/>
        <v/>
      </c>
      <c r="AB13" s="220"/>
      <c r="AC13" s="197" t="str">
        <f>IF(M13="","",(M13-AA13))</f>
        <v/>
      </c>
      <c r="AD13" s="216"/>
    </row>
    <row r="14" spans="1:54" s="5" customFormat="1" ht="26.1" customHeight="1" x14ac:dyDescent="0.35">
      <c r="A14" s="356"/>
      <c r="B14" s="357"/>
      <c r="C14" s="357"/>
      <c r="D14" s="357"/>
      <c r="E14" s="357"/>
      <c r="F14" s="358"/>
      <c r="G14" s="359"/>
      <c r="H14" s="359"/>
      <c r="I14" s="360"/>
      <c r="J14" s="360"/>
      <c r="K14" s="361"/>
      <c r="L14" s="362"/>
      <c r="M14" s="219" t="str">
        <f t="shared" si="0"/>
        <v/>
      </c>
      <c r="N14" s="220"/>
      <c r="O14" s="355"/>
      <c r="P14" s="200"/>
      <c r="Q14" s="200"/>
      <c r="R14" s="200"/>
      <c r="S14" s="200"/>
      <c r="T14" s="200"/>
      <c r="U14" s="200"/>
      <c r="V14" s="200"/>
      <c r="W14" s="200"/>
      <c r="X14" s="200"/>
      <c r="Y14" s="352"/>
      <c r="Z14" s="353"/>
      <c r="AA14" s="219" t="str">
        <f t="shared" si="1"/>
        <v/>
      </c>
      <c r="AB14" s="220"/>
      <c r="AC14" s="197" t="str">
        <f t="shared" ref="AC14:AC23" si="2">IF(M14="","",(M14-AA14))</f>
        <v/>
      </c>
      <c r="AD14" s="216"/>
    </row>
    <row r="15" spans="1:54" s="5" customFormat="1" ht="26.1" customHeight="1" x14ac:dyDescent="0.35">
      <c r="A15" s="356"/>
      <c r="B15" s="357"/>
      <c r="C15" s="357"/>
      <c r="D15" s="357"/>
      <c r="E15" s="357"/>
      <c r="F15" s="358"/>
      <c r="G15" s="359"/>
      <c r="H15" s="359"/>
      <c r="I15" s="360"/>
      <c r="J15" s="360"/>
      <c r="K15" s="361"/>
      <c r="L15" s="362"/>
      <c r="M15" s="219" t="str">
        <f t="shared" si="0"/>
        <v/>
      </c>
      <c r="N15" s="220"/>
      <c r="O15" s="355"/>
      <c r="P15" s="200"/>
      <c r="Q15" s="200"/>
      <c r="R15" s="200"/>
      <c r="S15" s="200"/>
      <c r="T15" s="200"/>
      <c r="U15" s="200"/>
      <c r="V15" s="200"/>
      <c r="W15" s="200"/>
      <c r="X15" s="200"/>
      <c r="Y15" s="352"/>
      <c r="Z15" s="353"/>
      <c r="AA15" s="219" t="str">
        <f t="shared" si="1"/>
        <v/>
      </c>
      <c r="AB15" s="220"/>
      <c r="AC15" s="197" t="str">
        <f t="shared" si="2"/>
        <v/>
      </c>
      <c r="AD15" s="216"/>
    </row>
    <row r="16" spans="1:54" s="5" customFormat="1" ht="26.1" customHeight="1" x14ac:dyDescent="0.35">
      <c r="A16" s="356"/>
      <c r="B16" s="357"/>
      <c r="C16" s="357"/>
      <c r="D16" s="357"/>
      <c r="E16" s="357"/>
      <c r="F16" s="358"/>
      <c r="G16" s="359"/>
      <c r="H16" s="359"/>
      <c r="I16" s="360"/>
      <c r="J16" s="360"/>
      <c r="K16" s="361"/>
      <c r="L16" s="362"/>
      <c r="M16" s="219" t="str">
        <f t="shared" si="0"/>
        <v/>
      </c>
      <c r="N16" s="220"/>
      <c r="O16" s="355"/>
      <c r="P16" s="200"/>
      <c r="Q16" s="200"/>
      <c r="R16" s="200"/>
      <c r="S16" s="200"/>
      <c r="T16" s="200"/>
      <c r="U16" s="200"/>
      <c r="V16" s="200"/>
      <c r="W16" s="200"/>
      <c r="X16" s="200"/>
      <c r="Y16" s="352"/>
      <c r="Z16" s="353"/>
      <c r="AA16" s="219" t="str">
        <f t="shared" si="1"/>
        <v/>
      </c>
      <c r="AB16" s="220"/>
      <c r="AC16" s="197" t="str">
        <f t="shared" si="2"/>
        <v/>
      </c>
      <c r="AD16" s="216"/>
    </row>
    <row r="17" spans="1:30" s="5" customFormat="1" ht="26.1" customHeight="1" x14ac:dyDescent="0.35">
      <c r="A17" s="356"/>
      <c r="B17" s="357"/>
      <c r="C17" s="357"/>
      <c r="D17" s="357"/>
      <c r="E17" s="357"/>
      <c r="F17" s="358"/>
      <c r="G17" s="359"/>
      <c r="H17" s="359"/>
      <c r="I17" s="360"/>
      <c r="J17" s="360"/>
      <c r="K17" s="361"/>
      <c r="L17" s="362"/>
      <c r="M17" s="219" t="str">
        <f t="shared" si="0"/>
        <v/>
      </c>
      <c r="N17" s="220"/>
      <c r="O17" s="355"/>
      <c r="P17" s="200"/>
      <c r="Q17" s="200"/>
      <c r="R17" s="200"/>
      <c r="S17" s="200"/>
      <c r="T17" s="200"/>
      <c r="U17" s="200"/>
      <c r="V17" s="200"/>
      <c r="W17" s="200"/>
      <c r="X17" s="200"/>
      <c r="Y17" s="352"/>
      <c r="Z17" s="353"/>
      <c r="AA17" s="219" t="str">
        <f t="shared" si="1"/>
        <v/>
      </c>
      <c r="AB17" s="220"/>
      <c r="AC17" s="197" t="str">
        <f t="shared" si="2"/>
        <v/>
      </c>
      <c r="AD17" s="216"/>
    </row>
    <row r="18" spans="1:30" s="5" customFormat="1" ht="23.25" customHeight="1" x14ac:dyDescent="0.35">
      <c r="A18" s="387" t="s">
        <v>159</v>
      </c>
      <c r="B18" s="387"/>
      <c r="C18" s="387"/>
      <c r="D18" s="387"/>
      <c r="E18" s="387"/>
      <c r="F18" s="387"/>
      <c r="G18" s="365"/>
      <c r="H18" s="366"/>
      <c r="I18" s="366"/>
      <c r="J18" s="366"/>
      <c r="K18" s="366"/>
      <c r="L18" s="367"/>
      <c r="M18" s="385">
        <f>SUM(M11:N17)</f>
        <v>0</v>
      </c>
      <c r="N18" s="386"/>
      <c r="O18" s="388">
        <f>SUM(O11:P17)</f>
        <v>0</v>
      </c>
      <c r="P18" s="383"/>
      <c r="Q18" s="383">
        <f>SUM(Q11:R17)</f>
        <v>0</v>
      </c>
      <c r="R18" s="383"/>
      <c r="S18" s="383">
        <f>SUM(S11:T17)</f>
        <v>0</v>
      </c>
      <c r="T18" s="383"/>
      <c r="U18" s="383">
        <f>SUM(U11:V17)</f>
        <v>0</v>
      </c>
      <c r="V18" s="383"/>
      <c r="W18" s="383">
        <f>SUM(W11:X17)</f>
        <v>0</v>
      </c>
      <c r="X18" s="383"/>
      <c r="Y18" s="383">
        <f>SUM(Y11:Z17)</f>
        <v>0</v>
      </c>
      <c r="Z18" s="384"/>
      <c r="AA18" s="385">
        <f>SUM(AA11:AB17)</f>
        <v>0</v>
      </c>
      <c r="AB18" s="386"/>
      <c r="AC18" s="381">
        <f t="shared" si="2"/>
        <v>0</v>
      </c>
      <c r="AD18" s="382"/>
    </row>
    <row r="19" spans="1:30" s="5" customFormat="1" ht="12.75" customHeight="1" x14ac:dyDescent="0.3">
      <c r="A19" s="248" t="s">
        <v>114</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51"/>
    </row>
    <row r="20" spans="1:30" s="5" customFormat="1" ht="25.5" customHeight="1" x14ac:dyDescent="0.35">
      <c r="A20" s="372" t="s">
        <v>160</v>
      </c>
      <c r="B20" s="372"/>
      <c r="C20" s="372"/>
      <c r="D20" s="372"/>
      <c r="E20" s="372"/>
      <c r="F20" s="372"/>
      <c r="G20" s="373"/>
      <c r="H20" s="373"/>
      <c r="I20" s="374"/>
      <c r="J20" s="374"/>
      <c r="K20" s="375"/>
      <c r="L20" s="376"/>
      <c r="M20" s="379" t="str">
        <f>IF(G20="","",G20*I20*K20)</f>
        <v/>
      </c>
      <c r="N20" s="380"/>
      <c r="O20" s="232" t="s">
        <v>110</v>
      </c>
      <c r="P20" s="233"/>
      <c r="Q20" s="370" t="s">
        <v>118</v>
      </c>
      <c r="R20" s="371"/>
      <c r="S20" s="370" t="s">
        <v>118</v>
      </c>
      <c r="T20" s="371"/>
      <c r="U20" s="370" t="s">
        <v>118</v>
      </c>
      <c r="V20" s="371"/>
      <c r="W20" s="370" t="s">
        <v>118</v>
      </c>
      <c r="X20" s="371"/>
      <c r="Y20" s="370" t="s">
        <v>118</v>
      </c>
      <c r="Z20" s="371"/>
      <c r="AA20" s="311">
        <f>IF(M20="[Enter Indirect Costs]","",(SUM(O20:Z20)))</f>
        <v>0</v>
      </c>
      <c r="AB20" s="312"/>
      <c r="AC20" s="197" t="str">
        <f>IF(M20="","",(M20-AA20))</f>
        <v/>
      </c>
      <c r="AD20" s="216"/>
    </row>
    <row r="21" spans="1:30" ht="15" customHeight="1" x14ac:dyDescent="0.35">
      <c r="A21" s="255" t="s">
        <v>119</v>
      </c>
      <c r="B21" s="256"/>
      <c r="C21" s="256"/>
      <c r="D21" s="256"/>
      <c r="E21" s="256"/>
      <c r="F21" s="256"/>
      <c r="G21" s="256"/>
      <c r="H21" s="256"/>
      <c r="I21" s="256"/>
      <c r="J21" s="256"/>
      <c r="K21" s="256"/>
      <c r="L21" s="256"/>
      <c r="M21" s="245" t="str">
        <f>IF(M20="","",IF(O20&lt;=(0.1*O18),"No","Yes; please revise."))</f>
        <v/>
      </c>
      <c r="N21" s="245"/>
      <c r="O21" s="245"/>
      <c r="P21" s="245"/>
      <c r="Q21" s="245"/>
      <c r="R21" s="245"/>
      <c r="S21" s="245"/>
      <c r="T21" s="245"/>
      <c r="U21" s="245"/>
      <c r="V21" s="245"/>
      <c r="W21" s="245"/>
      <c r="X21" s="245"/>
      <c r="Y21" s="245"/>
      <c r="Z21" s="245"/>
      <c r="AA21" s="245"/>
      <c r="AB21" s="245"/>
      <c r="AC21" s="245"/>
      <c r="AD21" s="246"/>
    </row>
    <row r="22" spans="1:30" s="5" customFormat="1" ht="12.75" customHeight="1" x14ac:dyDescent="0.3">
      <c r="A22" s="248" t="s">
        <v>74</v>
      </c>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51"/>
    </row>
    <row r="23" spans="1:30" s="5" customFormat="1" ht="30" customHeight="1" thickBot="1" x14ac:dyDescent="0.4">
      <c r="A23" s="314" t="s">
        <v>161</v>
      </c>
      <c r="B23" s="314"/>
      <c r="C23" s="314"/>
      <c r="D23" s="314"/>
      <c r="E23" s="314"/>
      <c r="F23" s="314"/>
      <c r="G23" s="365"/>
      <c r="H23" s="366"/>
      <c r="I23" s="366"/>
      <c r="J23" s="366"/>
      <c r="K23" s="366"/>
      <c r="L23" s="367"/>
      <c r="M23" s="239">
        <f>IF(M18="","",SUM(M18,M20))</f>
        <v>0</v>
      </c>
      <c r="N23" s="240"/>
      <c r="O23" s="223">
        <f>IF(O18="","",SUM(O18,O20))</f>
        <v>0</v>
      </c>
      <c r="P23" s="224"/>
      <c r="Q23" s="224">
        <f>IF(Q18="","",SUM(Q18,Q20))</f>
        <v>0</v>
      </c>
      <c r="R23" s="224"/>
      <c r="S23" s="224">
        <f>IF(S18="","",SUM(S18,S20))</f>
        <v>0</v>
      </c>
      <c r="T23" s="224"/>
      <c r="U23" s="224">
        <f>IF(U18="","",SUM(U18,U20))</f>
        <v>0</v>
      </c>
      <c r="V23" s="224"/>
      <c r="W23" s="224">
        <f>IF(W18="","",SUM(W18,W20))</f>
        <v>0</v>
      </c>
      <c r="X23" s="224"/>
      <c r="Y23" s="224">
        <f>IF(Y18="","",SUM(Y18,Y20))</f>
        <v>0</v>
      </c>
      <c r="Z23" s="242"/>
      <c r="AA23" s="368">
        <f>IF(AA18="","",SUM(AA18,AA20))</f>
        <v>0</v>
      </c>
      <c r="AB23" s="369"/>
      <c r="AC23" s="303">
        <f t="shared" si="2"/>
        <v>0</v>
      </c>
      <c r="AD23" s="226"/>
    </row>
    <row r="24" spans="1:30" s="5" customFormat="1" ht="10.15" x14ac:dyDescent="0.3"/>
    <row r="25" spans="1:30" s="5" customFormat="1" ht="10.15" x14ac:dyDescent="0.3">
      <c r="A25" s="347" t="s">
        <v>82</v>
      </c>
      <c r="B25" s="347"/>
      <c r="C25" s="347"/>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row>
    <row r="26" spans="1:30" s="5" customFormat="1" ht="50.25" customHeight="1" x14ac:dyDescent="0.3">
      <c r="A26" s="346" t="s">
        <v>162</v>
      </c>
      <c r="B26" s="346"/>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row>
    <row r="27" spans="1:30" s="5" customFormat="1" ht="36" customHeight="1" x14ac:dyDescent="0.3">
      <c r="A27" s="346" t="s">
        <v>163</v>
      </c>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row>
    <row r="28" spans="1:30" x14ac:dyDescent="0.35">
      <c r="A28" s="14"/>
    </row>
    <row r="30" spans="1:30" x14ac:dyDescent="0.35">
      <c r="H30" s="88"/>
    </row>
  </sheetData>
  <sheetProtection password="CB0C" sheet="1" objects="1" scenarios="1" selectLockedCells="1"/>
  <mergeCells count="167">
    <mergeCell ref="Q4:U4"/>
    <mergeCell ref="A4:F4"/>
    <mergeCell ref="A3:F3"/>
    <mergeCell ref="A2:F2"/>
    <mergeCell ref="A1:F1"/>
    <mergeCell ref="G4:P4"/>
    <mergeCell ref="V4:AD4"/>
    <mergeCell ref="M20:N20"/>
    <mergeCell ref="A22:AD22"/>
    <mergeCell ref="AC18:AD18"/>
    <mergeCell ref="W18:X18"/>
    <mergeCell ref="Y18:Z18"/>
    <mergeCell ref="AA18:AB18"/>
    <mergeCell ref="A18:F18"/>
    <mergeCell ref="M18:N18"/>
    <mergeCell ref="O18:P18"/>
    <mergeCell ref="Q18:R18"/>
    <mergeCell ref="S18:T18"/>
    <mergeCell ref="U18:V18"/>
    <mergeCell ref="A19:AD19"/>
    <mergeCell ref="G18:L18"/>
    <mergeCell ref="M21:AD21"/>
    <mergeCell ref="A13:F13"/>
    <mergeCell ref="A14:F14"/>
    <mergeCell ref="AC23:AD23"/>
    <mergeCell ref="AC20:AD20"/>
    <mergeCell ref="A23:F23"/>
    <mergeCell ref="M23:N23"/>
    <mergeCell ref="O23:P23"/>
    <mergeCell ref="S23:T23"/>
    <mergeCell ref="U23:V23"/>
    <mergeCell ref="G23:L23"/>
    <mergeCell ref="Y23:Z23"/>
    <mergeCell ref="AA23:AB23"/>
    <mergeCell ref="W20:X20"/>
    <mergeCell ref="Y20:Z20"/>
    <mergeCell ref="AA20:AB20"/>
    <mergeCell ref="W23:X23"/>
    <mergeCell ref="Q23:R23"/>
    <mergeCell ref="A20:F20"/>
    <mergeCell ref="O20:P20"/>
    <mergeCell ref="S20:T20"/>
    <mergeCell ref="U20:V20"/>
    <mergeCell ref="G20:H20"/>
    <mergeCell ref="A21:L21"/>
    <mergeCell ref="Q20:R20"/>
    <mergeCell ref="I20:J20"/>
    <mergeCell ref="K20:L20"/>
    <mergeCell ref="A16:F16"/>
    <mergeCell ref="G16:H16"/>
    <mergeCell ref="I16:J16"/>
    <mergeCell ref="K16:L16"/>
    <mergeCell ref="M16:N16"/>
    <mergeCell ref="O16:P16"/>
    <mergeCell ref="Q16:R16"/>
    <mergeCell ref="S16:T16"/>
    <mergeCell ref="Y16:Z16"/>
    <mergeCell ref="A17:F17"/>
    <mergeCell ref="G17:H17"/>
    <mergeCell ref="I17:J17"/>
    <mergeCell ref="K17:L17"/>
    <mergeCell ref="M17:N17"/>
    <mergeCell ref="O17:P17"/>
    <mergeCell ref="Q17:R17"/>
    <mergeCell ref="S17:T17"/>
    <mergeCell ref="U17:V17"/>
    <mergeCell ref="O14:P14"/>
    <mergeCell ref="Y13:Z13"/>
    <mergeCell ref="AC16:AD16"/>
    <mergeCell ref="W17:X17"/>
    <mergeCell ref="Y17:Z17"/>
    <mergeCell ref="AA17:AB17"/>
    <mergeCell ref="AC17:AD17"/>
    <mergeCell ref="AA16:AB16"/>
    <mergeCell ref="U16:V16"/>
    <mergeCell ref="W16:X16"/>
    <mergeCell ref="G13:H13"/>
    <mergeCell ref="I13:J13"/>
    <mergeCell ref="K13:L13"/>
    <mergeCell ref="M13:N13"/>
    <mergeCell ref="AC15:AD15"/>
    <mergeCell ref="A15:F15"/>
    <mergeCell ref="G15:H15"/>
    <mergeCell ref="I15:J15"/>
    <mergeCell ref="K15:L15"/>
    <mergeCell ref="M15:N15"/>
    <mergeCell ref="O15:P15"/>
    <mergeCell ref="Q15:R15"/>
    <mergeCell ref="S15:T15"/>
    <mergeCell ref="U15:V15"/>
    <mergeCell ref="Y14:Z14"/>
    <mergeCell ref="AA14:AB14"/>
    <mergeCell ref="Q14:R14"/>
    <mergeCell ref="W15:X15"/>
    <mergeCell ref="Y15:Z15"/>
    <mergeCell ref="AA15:AB15"/>
    <mergeCell ref="G14:H14"/>
    <mergeCell ref="I14:J14"/>
    <mergeCell ref="K14:L14"/>
    <mergeCell ref="M14:N14"/>
    <mergeCell ref="M7:N8"/>
    <mergeCell ref="O7:P8"/>
    <mergeCell ref="AA7:AB8"/>
    <mergeCell ref="AC7:AD8"/>
    <mergeCell ref="Q7:Z7"/>
    <mergeCell ref="O13:P13"/>
    <mergeCell ref="U12:V12"/>
    <mergeCell ref="W12:X12"/>
    <mergeCell ref="AC14:AD14"/>
    <mergeCell ref="AC13:AD13"/>
    <mergeCell ref="AA13:AB13"/>
    <mergeCell ref="S12:T12"/>
    <mergeCell ref="M12:N12"/>
    <mergeCell ref="O12:P12"/>
    <mergeCell ref="Q12:R12"/>
    <mergeCell ref="W13:X13"/>
    <mergeCell ref="U14:V14"/>
    <mergeCell ref="W14:X14"/>
    <mergeCell ref="S14:T14"/>
    <mergeCell ref="Q13:R13"/>
    <mergeCell ref="S13:T13"/>
    <mergeCell ref="U13:V13"/>
    <mergeCell ref="Q9:R9"/>
    <mergeCell ref="S9:T9"/>
    <mergeCell ref="U9:V9"/>
    <mergeCell ref="W9:X9"/>
    <mergeCell ref="AA12:AB12"/>
    <mergeCell ref="M11:N11"/>
    <mergeCell ref="O11:P11"/>
    <mergeCell ref="U11:V11"/>
    <mergeCell ref="W11:X11"/>
    <mergeCell ref="S11:T11"/>
    <mergeCell ref="A10:AD10"/>
    <mergeCell ref="A11:F11"/>
    <mergeCell ref="G11:H11"/>
    <mergeCell ref="I11:J11"/>
    <mergeCell ref="K11:L11"/>
    <mergeCell ref="AC12:AD12"/>
    <mergeCell ref="A12:F12"/>
    <mergeCell ref="Y12:Z12"/>
    <mergeCell ref="G12:H12"/>
    <mergeCell ref="I12:J12"/>
    <mergeCell ref="K12:L12"/>
    <mergeCell ref="A27:AD27"/>
    <mergeCell ref="A26:AD26"/>
    <mergeCell ref="A25:AD25"/>
    <mergeCell ref="G1:AD1"/>
    <mergeCell ref="G2:AD2"/>
    <mergeCell ref="G3:AD3"/>
    <mergeCell ref="G5:AD5"/>
    <mergeCell ref="AC11:AD11"/>
    <mergeCell ref="AA11:AB11"/>
    <mergeCell ref="U8:X8"/>
    <mergeCell ref="G7:H9"/>
    <mergeCell ref="A6:AD6"/>
    <mergeCell ref="O9:P9"/>
    <mergeCell ref="Y8:Z8"/>
    <mergeCell ref="Y9:Z9"/>
    <mergeCell ref="AA9:AB9"/>
    <mergeCell ref="AC9:AD9"/>
    <mergeCell ref="M9:N9"/>
    <mergeCell ref="Y11:Z11"/>
    <mergeCell ref="A7:F9"/>
    <mergeCell ref="Q8:T8"/>
    <mergeCell ref="Q11:R11"/>
    <mergeCell ref="I7:J9"/>
    <mergeCell ref="K7:L9"/>
  </mergeCells>
  <conditionalFormatting sqref="M21:AD21">
    <cfRule type="containsText" dxfId="8" priority="1" operator="containsText" text="Yes; please revise.">
      <formula>NOT(ISERROR(SEARCH("Yes; please revise.",M21)))</formula>
    </cfRule>
  </conditionalFormatting>
  <printOptions horizontalCentered="1"/>
  <pageMargins left="0.25" right="0.25" top="0.25" bottom="0.5" header="0.25" footer="0.25"/>
  <pageSetup scale="90" orientation="landscape" r:id="rId1"/>
  <headerFooter>
    <oddFooter>&amp;LAppendix D (Required Forms)
Form D24.2 (Proposed Budget) &amp;RPage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1"/>
  <dimension ref="A1:AZ28"/>
  <sheetViews>
    <sheetView topLeftCell="A11" zoomScaleNormal="100" workbookViewId="0">
      <selection activeCell="A11" sqref="A11:F11"/>
    </sheetView>
  </sheetViews>
  <sheetFormatPr defaultColWidth="9.1328125" defaultRowHeight="12.75" x14ac:dyDescent="0.35"/>
  <cols>
    <col min="1" max="2" width="3.73046875" style="1" customWidth="1"/>
    <col min="3" max="4" width="4.265625" style="1" customWidth="1"/>
    <col min="5" max="5" width="7.73046875" style="1" customWidth="1"/>
    <col min="6" max="6" width="4.1328125" style="1" customWidth="1"/>
    <col min="7" max="7" width="4.3984375" style="1" customWidth="1"/>
    <col min="8" max="12" width="4.265625" style="1" customWidth="1"/>
    <col min="13" max="14" width="5.265625" style="1" customWidth="1"/>
    <col min="15" max="16" width="4.86328125" style="1" customWidth="1"/>
    <col min="17" max="26" width="5.1328125" style="1" customWidth="1"/>
    <col min="27" max="28" width="5.265625" style="1" customWidth="1"/>
    <col min="29" max="30" width="4.73046875" style="1" customWidth="1"/>
    <col min="31" max="83" width="3.73046875" style="1" customWidth="1"/>
    <col min="84" max="16384" width="9.1328125" style="1"/>
  </cols>
  <sheetData>
    <row r="1" spans="1:52" ht="20.100000000000001" customHeight="1" x14ac:dyDescent="0.4">
      <c r="A1" s="10" t="str">
        <f>T('Cover Sheet'!A4)</f>
        <v>Program Services:</v>
      </c>
      <c r="B1" s="4"/>
      <c r="C1" s="4"/>
      <c r="D1" s="4"/>
      <c r="E1" s="4"/>
      <c r="F1" s="8"/>
      <c r="G1" s="137" t="str">
        <f>T('Cover Sheet'!G4)</f>
        <v xml:space="preserve">Dietary Administrative Support Services Program (DASSP) - Older Americans Act Title III C-2 </v>
      </c>
      <c r="H1" s="137"/>
      <c r="I1" s="137"/>
      <c r="J1" s="137"/>
      <c r="K1" s="137"/>
      <c r="L1" s="137"/>
      <c r="M1" s="137"/>
      <c r="N1" s="137"/>
      <c r="O1" s="137"/>
      <c r="P1" s="137"/>
      <c r="Q1" s="137"/>
      <c r="R1" s="137"/>
      <c r="S1" s="137"/>
      <c r="T1" s="137"/>
      <c r="U1" s="137"/>
      <c r="V1" s="137"/>
      <c r="W1" s="137"/>
      <c r="X1" s="137"/>
      <c r="Y1" s="137"/>
      <c r="Z1" s="137"/>
      <c r="AA1" s="137"/>
      <c r="AB1" s="137"/>
      <c r="AC1" s="137"/>
      <c r="AD1" s="137"/>
    </row>
    <row r="2" spans="1:52" ht="20.100000000000001" customHeight="1" x14ac:dyDescent="0.4">
      <c r="A2" s="10" t="str">
        <f>T('Cover Sheet'!A5)</f>
        <v>Fiscal Year:</v>
      </c>
      <c r="B2" s="4"/>
      <c r="C2" s="4"/>
      <c r="D2" s="4"/>
      <c r="E2" s="4"/>
      <c r="F2" s="8"/>
      <c r="G2" s="138" t="str">
        <f>T('Cover Sheet'!G5:AK5)</f>
        <v>2021-22</v>
      </c>
      <c r="H2" s="138"/>
      <c r="I2" s="138"/>
      <c r="J2" s="138"/>
      <c r="K2" s="138"/>
      <c r="L2" s="138"/>
      <c r="M2" s="138"/>
      <c r="N2" s="138"/>
      <c r="O2" s="138"/>
      <c r="P2" s="138"/>
      <c r="Q2" s="138"/>
      <c r="R2" s="138"/>
      <c r="S2" s="138"/>
      <c r="T2" s="138"/>
      <c r="U2" s="138"/>
      <c r="V2" s="138"/>
      <c r="W2" s="138"/>
      <c r="X2" s="138"/>
      <c r="Y2" s="138"/>
      <c r="Z2" s="138"/>
      <c r="AA2" s="138"/>
      <c r="AB2" s="138"/>
      <c r="AC2" s="138"/>
      <c r="AD2" s="138"/>
    </row>
    <row r="3" spans="1:52" s="9" customFormat="1" ht="20.100000000000001" hidden="1" customHeight="1" x14ac:dyDescent="0.4">
      <c r="A3" s="15" t="str">
        <f>T('Cover Sheet'!A6)</f>
        <v>Subaward Number:</v>
      </c>
      <c r="B3" s="15"/>
      <c r="C3" s="15"/>
      <c r="D3" s="15"/>
      <c r="E3" s="16"/>
      <c r="F3" s="17"/>
      <c r="G3" s="213" t="str">
        <f>T('Cover Sheet'!G6:AK6)</f>
        <v>[Enter Subaward Number]</v>
      </c>
      <c r="H3" s="213"/>
      <c r="I3" s="213"/>
      <c r="J3" s="213"/>
      <c r="K3" s="213"/>
      <c r="L3" s="213"/>
      <c r="M3" s="213"/>
      <c r="N3" s="213"/>
      <c r="O3" s="213"/>
      <c r="P3" s="213"/>
      <c r="Q3" s="213"/>
      <c r="R3" s="213"/>
      <c r="S3" s="213"/>
      <c r="T3" s="213"/>
      <c r="U3" s="213"/>
      <c r="V3" s="213"/>
      <c r="W3" s="213"/>
      <c r="X3" s="213"/>
      <c r="Y3" s="213"/>
      <c r="Z3" s="213"/>
      <c r="AA3" s="213"/>
      <c r="AB3" s="213"/>
      <c r="AC3" s="213"/>
      <c r="AD3" s="213"/>
      <c r="AE3" s="26"/>
      <c r="AF3" s="26"/>
      <c r="AG3" s="26"/>
      <c r="AH3" s="26"/>
      <c r="AI3" s="26"/>
      <c r="AJ3" s="26"/>
      <c r="AK3" s="14"/>
      <c r="AL3" s="14"/>
      <c r="AM3" s="14"/>
      <c r="AN3" s="14"/>
      <c r="AO3" s="14"/>
      <c r="AP3" s="14"/>
      <c r="AQ3" s="14"/>
      <c r="AR3" s="14"/>
      <c r="AS3" s="14"/>
      <c r="AT3" s="14"/>
      <c r="AU3" s="14"/>
      <c r="AV3" s="14"/>
      <c r="AW3" s="14"/>
      <c r="AX3" s="14"/>
      <c r="AY3" s="14"/>
      <c r="AZ3" s="14"/>
    </row>
    <row r="4" spans="1:52" s="16" customFormat="1" ht="23.25" hidden="1" customHeight="1" x14ac:dyDescent="0.4">
      <c r="A4" s="15" t="s">
        <v>25</v>
      </c>
      <c r="B4" s="15"/>
      <c r="C4" s="15"/>
      <c r="D4" s="15"/>
      <c r="F4" s="23"/>
      <c r="G4" s="141" t="str">
        <f>T('Cover Sheet'!G7:L7)</f>
        <v>Select Number</v>
      </c>
      <c r="H4" s="141"/>
      <c r="I4" s="141"/>
      <c r="J4" s="141"/>
      <c r="K4" s="141"/>
      <c r="L4" s="141"/>
      <c r="M4" s="141"/>
      <c r="N4" s="141"/>
      <c r="O4" s="141"/>
      <c r="P4" s="141"/>
      <c r="Q4" s="141"/>
      <c r="R4" s="377" t="s">
        <v>26</v>
      </c>
      <c r="S4" s="377"/>
      <c r="T4" s="377"/>
      <c r="U4" s="377"/>
      <c r="V4" s="377"/>
      <c r="W4" s="141" t="str">
        <f>T('Cover Sheet'!Z7:AF7)</f>
        <v>Select Number</v>
      </c>
      <c r="X4" s="141"/>
      <c r="Y4" s="141"/>
      <c r="Z4" s="141"/>
      <c r="AA4" s="141"/>
      <c r="AB4" s="141"/>
      <c r="AC4" s="141"/>
      <c r="AD4" s="141"/>
      <c r="AE4" s="12"/>
      <c r="AF4" s="12"/>
      <c r="AG4" s="12"/>
      <c r="AH4" s="12"/>
      <c r="AI4" s="12"/>
      <c r="AJ4" s="17"/>
      <c r="AX4" s="18"/>
      <c r="AZ4" s="19" t="s">
        <v>39</v>
      </c>
    </row>
    <row r="5" spans="1:52" ht="20.100000000000001" customHeight="1" x14ac:dyDescent="0.4">
      <c r="A5" s="10" t="str">
        <f>T('Cover Sheet'!A8:F8)</f>
        <v>Proposer's Legal Name:</v>
      </c>
      <c r="B5" s="11"/>
      <c r="C5" s="11"/>
      <c r="D5" s="11"/>
      <c r="E5" s="11"/>
      <c r="F5" s="7"/>
      <c r="G5" s="213" t="str">
        <f>T('Cover Sheet'!G8:AK8)</f>
        <v>[Enter Proposer's Legal Name]</v>
      </c>
      <c r="H5" s="213"/>
      <c r="I5" s="213"/>
      <c r="J5" s="213"/>
      <c r="K5" s="213"/>
      <c r="L5" s="213"/>
      <c r="M5" s="213"/>
      <c r="N5" s="213"/>
      <c r="O5" s="213"/>
      <c r="P5" s="213"/>
      <c r="Q5" s="213"/>
      <c r="R5" s="213"/>
      <c r="S5" s="213"/>
      <c r="T5" s="213"/>
      <c r="U5" s="213"/>
      <c r="V5" s="213"/>
      <c r="W5" s="213"/>
      <c r="X5" s="213"/>
      <c r="Y5" s="213"/>
      <c r="Z5" s="213"/>
      <c r="AA5" s="213"/>
      <c r="AB5" s="213"/>
      <c r="AC5" s="213"/>
      <c r="AD5" s="213"/>
      <c r="AE5" s="4"/>
      <c r="AF5" s="4"/>
      <c r="AG5" s="4"/>
      <c r="AH5" s="4"/>
      <c r="AI5" s="4"/>
      <c r="AJ5" s="4"/>
    </row>
    <row r="6" spans="1:52" s="9" customFormat="1" ht="25.5" customHeight="1" thickBot="1" x14ac:dyDescent="0.45">
      <c r="A6" s="146" t="s">
        <v>164</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
      <c r="AF6" s="14"/>
      <c r="AG6" s="14"/>
      <c r="AH6" s="14"/>
      <c r="AI6" s="14"/>
      <c r="AJ6" s="14"/>
      <c r="AK6" s="14"/>
      <c r="AL6" s="14"/>
      <c r="AM6" s="14"/>
      <c r="AN6" s="14"/>
      <c r="AO6" s="14"/>
      <c r="AP6" s="14"/>
      <c r="AQ6" s="14"/>
      <c r="AR6" s="14"/>
      <c r="AS6" s="14"/>
      <c r="AT6" s="14"/>
      <c r="AU6" s="14"/>
      <c r="AV6" s="14"/>
      <c r="AW6" s="14"/>
      <c r="AX6" s="14"/>
      <c r="AY6" s="14"/>
      <c r="AZ6" s="14"/>
    </row>
    <row r="7" spans="1:52" s="6" customFormat="1" ht="21" customHeight="1" x14ac:dyDescent="0.25">
      <c r="A7" s="287" t="s">
        <v>165</v>
      </c>
      <c r="B7" s="417"/>
      <c r="C7" s="417"/>
      <c r="D7" s="417"/>
      <c r="E7" s="417"/>
      <c r="F7" s="189"/>
      <c r="G7" s="270" t="s">
        <v>166</v>
      </c>
      <c r="H7" s="270"/>
      <c r="I7" s="270" t="s">
        <v>158</v>
      </c>
      <c r="J7" s="270"/>
      <c r="K7" s="270" t="s">
        <v>90</v>
      </c>
      <c r="L7" s="354"/>
      <c r="M7" s="184" t="s">
        <v>91</v>
      </c>
      <c r="N7" s="185"/>
      <c r="O7" s="188" t="s">
        <v>92</v>
      </c>
      <c r="P7" s="189"/>
      <c r="Q7" s="354" t="s">
        <v>93</v>
      </c>
      <c r="R7" s="363"/>
      <c r="S7" s="363"/>
      <c r="T7" s="363"/>
      <c r="U7" s="363"/>
      <c r="V7" s="363"/>
      <c r="W7" s="363"/>
      <c r="X7" s="363"/>
      <c r="Y7" s="363"/>
      <c r="Z7" s="364"/>
      <c r="AA7" s="389" t="s">
        <v>147</v>
      </c>
      <c r="AB7" s="390"/>
      <c r="AC7" s="393" t="s">
        <v>95</v>
      </c>
      <c r="AD7" s="394"/>
    </row>
    <row r="8" spans="1:52" s="6" customFormat="1" ht="33.75" customHeight="1" x14ac:dyDescent="0.25">
      <c r="A8" s="289"/>
      <c r="B8" s="418"/>
      <c r="C8" s="418"/>
      <c r="D8" s="418"/>
      <c r="E8" s="418"/>
      <c r="F8" s="195"/>
      <c r="G8" s="270"/>
      <c r="H8" s="270"/>
      <c r="I8" s="270"/>
      <c r="J8" s="270"/>
      <c r="K8" s="270"/>
      <c r="L8" s="354"/>
      <c r="M8" s="186"/>
      <c r="N8" s="187"/>
      <c r="O8" s="190"/>
      <c r="P8" s="191"/>
      <c r="Q8" s="270" t="s">
        <v>96</v>
      </c>
      <c r="R8" s="270"/>
      <c r="S8" s="270"/>
      <c r="T8" s="270"/>
      <c r="U8" s="270" t="s">
        <v>97</v>
      </c>
      <c r="V8" s="270"/>
      <c r="W8" s="270"/>
      <c r="X8" s="270"/>
      <c r="Y8" s="272" t="s">
        <v>167</v>
      </c>
      <c r="Z8" s="275"/>
      <c r="AA8" s="391"/>
      <c r="AB8" s="392"/>
      <c r="AC8" s="391"/>
      <c r="AD8" s="395"/>
    </row>
    <row r="9" spans="1:52" s="6" customFormat="1" ht="36" customHeight="1" x14ac:dyDescent="0.25">
      <c r="A9" s="419"/>
      <c r="B9" s="420"/>
      <c r="C9" s="420"/>
      <c r="D9" s="420"/>
      <c r="E9" s="420"/>
      <c r="F9" s="191"/>
      <c r="G9" s="270"/>
      <c r="H9" s="270"/>
      <c r="I9" s="270"/>
      <c r="J9" s="270"/>
      <c r="K9" s="271"/>
      <c r="L9" s="354"/>
      <c r="M9" s="190" t="s">
        <v>99</v>
      </c>
      <c r="N9" s="274"/>
      <c r="O9" s="348" t="s">
        <v>168</v>
      </c>
      <c r="P9" s="349"/>
      <c r="Q9" s="270" t="s">
        <v>101</v>
      </c>
      <c r="R9" s="271"/>
      <c r="S9" s="270" t="s">
        <v>102</v>
      </c>
      <c r="T9" s="271"/>
      <c r="U9" s="270" t="s">
        <v>101</v>
      </c>
      <c r="V9" s="271"/>
      <c r="W9" s="270" t="s">
        <v>102</v>
      </c>
      <c r="X9" s="271"/>
      <c r="Y9" s="272" t="s">
        <v>101</v>
      </c>
      <c r="Z9" s="275"/>
      <c r="AA9" s="414" t="s">
        <v>103</v>
      </c>
      <c r="AB9" s="415"/>
      <c r="AC9" s="414" t="s">
        <v>104</v>
      </c>
      <c r="AD9" s="416"/>
    </row>
    <row r="10" spans="1:52" s="5" customFormat="1" ht="12.75" customHeight="1" x14ac:dyDescent="0.3">
      <c r="A10" s="248" t="s">
        <v>105</v>
      </c>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51"/>
    </row>
    <row r="11" spans="1:52" ht="27" customHeight="1" x14ac:dyDescent="0.35">
      <c r="A11" s="356" t="s">
        <v>169</v>
      </c>
      <c r="B11" s="357"/>
      <c r="C11" s="357"/>
      <c r="D11" s="357"/>
      <c r="E11" s="357"/>
      <c r="F11" s="358"/>
      <c r="G11" s="407"/>
      <c r="H11" s="408"/>
      <c r="I11" s="421"/>
      <c r="J11" s="421"/>
      <c r="K11" s="421"/>
      <c r="L11" s="422"/>
      <c r="M11" s="219" t="str">
        <f t="shared" ref="M11:M18" si="0">IF(G11="","",G11*I11*K11)</f>
        <v/>
      </c>
      <c r="N11" s="220"/>
      <c r="O11" s="204"/>
      <c r="P11" s="202"/>
      <c r="Q11" s="202"/>
      <c r="R11" s="202"/>
      <c r="S11" s="202"/>
      <c r="T11" s="202"/>
      <c r="U11" s="202"/>
      <c r="V11" s="202"/>
      <c r="W11" s="202"/>
      <c r="X11" s="202"/>
      <c r="Y11" s="202"/>
      <c r="Z11" s="332"/>
      <c r="AA11" s="219" t="str">
        <f t="shared" ref="AA11:AA19" si="1">IF(M11="","",SUM(O11:Z11))</f>
        <v/>
      </c>
      <c r="AB11" s="220"/>
      <c r="AC11" s="197" t="str">
        <f>IF(M11="","",(M11-AA11))</f>
        <v/>
      </c>
      <c r="AD11" s="216"/>
    </row>
    <row r="12" spans="1:52" ht="27" customHeight="1" x14ac:dyDescent="0.35">
      <c r="A12" s="356" t="s">
        <v>169</v>
      </c>
      <c r="B12" s="357"/>
      <c r="C12" s="357"/>
      <c r="D12" s="357"/>
      <c r="E12" s="357"/>
      <c r="F12" s="358"/>
      <c r="G12" s="407"/>
      <c r="H12" s="408"/>
      <c r="I12" s="282"/>
      <c r="J12" s="403"/>
      <c r="K12" s="282"/>
      <c r="L12" s="283"/>
      <c r="M12" s="219" t="str">
        <f t="shared" si="0"/>
        <v/>
      </c>
      <c r="N12" s="220"/>
      <c r="O12" s="203"/>
      <c r="P12" s="204"/>
      <c r="Q12" s="332"/>
      <c r="R12" s="204"/>
      <c r="S12" s="332"/>
      <c r="T12" s="204"/>
      <c r="U12" s="332"/>
      <c r="V12" s="204"/>
      <c r="W12" s="332"/>
      <c r="X12" s="204"/>
      <c r="Y12" s="332"/>
      <c r="Z12" s="398"/>
      <c r="AA12" s="219" t="str">
        <f t="shared" si="1"/>
        <v/>
      </c>
      <c r="AB12" s="220"/>
      <c r="AC12" s="197" t="str">
        <f t="shared" ref="AC12:AC21" si="2">IF(M12="","",(M12-AA12))</f>
        <v/>
      </c>
      <c r="AD12" s="216"/>
    </row>
    <row r="13" spans="1:52" ht="27" customHeight="1" x14ac:dyDescent="0.35">
      <c r="A13" s="356" t="s">
        <v>169</v>
      </c>
      <c r="B13" s="357"/>
      <c r="C13" s="357"/>
      <c r="D13" s="357"/>
      <c r="E13" s="357"/>
      <c r="F13" s="358"/>
      <c r="G13" s="407"/>
      <c r="H13" s="408"/>
      <c r="I13" s="282"/>
      <c r="J13" s="403"/>
      <c r="K13" s="282"/>
      <c r="L13" s="283"/>
      <c r="M13" s="219" t="str">
        <f t="shared" si="0"/>
        <v/>
      </c>
      <c r="N13" s="220"/>
      <c r="O13" s="203"/>
      <c r="P13" s="204"/>
      <c r="Q13" s="332"/>
      <c r="R13" s="204"/>
      <c r="S13" s="332"/>
      <c r="T13" s="204"/>
      <c r="U13" s="332"/>
      <c r="V13" s="204"/>
      <c r="W13" s="332"/>
      <c r="X13" s="204"/>
      <c r="Y13" s="332"/>
      <c r="Z13" s="398"/>
      <c r="AA13" s="219" t="str">
        <f t="shared" si="1"/>
        <v/>
      </c>
      <c r="AB13" s="220"/>
      <c r="AC13" s="197" t="str">
        <f t="shared" si="2"/>
        <v/>
      </c>
      <c r="AD13" s="216"/>
    </row>
    <row r="14" spans="1:52" ht="27" customHeight="1" x14ac:dyDescent="0.35">
      <c r="A14" s="356" t="s">
        <v>169</v>
      </c>
      <c r="B14" s="357"/>
      <c r="C14" s="357"/>
      <c r="D14" s="357"/>
      <c r="E14" s="357"/>
      <c r="F14" s="358"/>
      <c r="G14" s="407"/>
      <c r="H14" s="408"/>
      <c r="I14" s="282"/>
      <c r="J14" s="403"/>
      <c r="K14" s="282"/>
      <c r="L14" s="283"/>
      <c r="M14" s="219" t="str">
        <f t="shared" si="0"/>
        <v/>
      </c>
      <c r="N14" s="220"/>
      <c r="O14" s="203"/>
      <c r="P14" s="204"/>
      <c r="Q14" s="332"/>
      <c r="R14" s="204"/>
      <c r="S14" s="332"/>
      <c r="T14" s="204"/>
      <c r="U14" s="332"/>
      <c r="V14" s="204"/>
      <c r="W14" s="332"/>
      <c r="X14" s="204"/>
      <c r="Y14" s="332"/>
      <c r="Z14" s="398"/>
      <c r="AA14" s="219" t="str">
        <f t="shared" si="1"/>
        <v/>
      </c>
      <c r="AB14" s="220"/>
      <c r="AC14" s="197" t="str">
        <f t="shared" si="2"/>
        <v/>
      </c>
      <c r="AD14" s="216"/>
    </row>
    <row r="15" spans="1:52" ht="27" customHeight="1" x14ac:dyDescent="0.35">
      <c r="A15" s="356" t="s">
        <v>169</v>
      </c>
      <c r="B15" s="357"/>
      <c r="C15" s="357"/>
      <c r="D15" s="357"/>
      <c r="E15" s="357"/>
      <c r="F15" s="358"/>
      <c r="G15" s="407"/>
      <c r="H15" s="408"/>
      <c r="I15" s="282"/>
      <c r="J15" s="403"/>
      <c r="K15" s="282"/>
      <c r="L15" s="283"/>
      <c r="M15" s="219" t="str">
        <f t="shared" si="0"/>
        <v/>
      </c>
      <c r="N15" s="220"/>
      <c r="O15" s="203"/>
      <c r="P15" s="204"/>
      <c r="Q15" s="332"/>
      <c r="R15" s="204"/>
      <c r="S15" s="332"/>
      <c r="T15" s="204"/>
      <c r="U15" s="332"/>
      <c r="V15" s="204"/>
      <c r="W15" s="332"/>
      <c r="X15" s="204"/>
      <c r="Y15" s="332"/>
      <c r="Z15" s="398"/>
      <c r="AA15" s="219" t="str">
        <f t="shared" si="1"/>
        <v/>
      </c>
      <c r="AB15" s="220"/>
      <c r="AC15" s="197" t="str">
        <f t="shared" si="2"/>
        <v/>
      </c>
      <c r="AD15" s="216"/>
    </row>
    <row r="16" spans="1:52" ht="27" customHeight="1" x14ac:dyDescent="0.35">
      <c r="A16" s="356" t="s">
        <v>169</v>
      </c>
      <c r="B16" s="357"/>
      <c r="C16" s="357"/>
      <c r="D16" s="357"/>
      <c r="E16" s="357"/>
      <c r="F16" s="358"/>
      <c r="G16" s="407"/>
      <c r="H16" s="408"/>
      <c r="I16" s="282"/>
      <c r="J16" s="403"/>
      <c r="K16" s="282"/>
      <c r="L16" s="283"/>
      <c r="M16" s="219" t="str">
        <f t="shared" si="0"/>
        <v/>
      </c>
      <c r="N16" s="220"/>
      <c r="O16" s="203"/>
      <c r="P16" s="204"/>
      <c r="Q16" s="332"/>
      <c r="R16" s="204"/>
      <c r="S16" s="332"/>
      <c r="T16" s="204"/>
      <c r="U16" s="332"/>
      <c r="V16" s="204"/>
      <c r="W16" s="332"/>
      <c r="X16" s="204"/>
      <c r="Y16" s="332"/>
      <c r="Z16" s="398"/>
      <c r="AA16" s="219" t="str">
        <f t="shared" si="1"/>
        <v/>
      </c>
      <c r="AB16" s="220"/>
      <c r="AC16" s="197" t="str">
        <f t="shared" si="2"/>
        <v/>
      </c>
      <c r="AD16" s="216"/>
    </row>
    <row r="17" spans="1:33" ht="27" customHeight="1" x14ac:dyDescent="0.35">
      <c r="A17" s="356" t="s">
        <v>169</v>
      </c>
      <c r="B17" s="357"/>
      <c r="C17" s="357"/>
      <c r="D17" s="357"/>
      <c r="E17" s="357"/>
      <c r="F17" s="358"/>
      <c r="G17" s="407"/>
      <c r="H17" s="408"/>
      <c r="I17" s="282"/>
      <c r="J17" s="403"/>
      <c r="K17" s="282"/>
      <c r="L17" s="283"/>
      <c r="M17" s="219" t="str">
        <f t="shared" si="0"/>
        <v/>
      </c>
      <c r="N17" s="220"/>
      <c r="O17" s="203"/>
      <c r="P17" s="204"/>
      <c r="Q17" s="332"/>
      <c r="R17" s="204"/>
      <c r="S17" s="332"/>
      <c r="T17" s="204"/>
      <c r="U17" s="332"/>
      <c r="V17" s="204"/>
      <c r="W17" s="332"/>
      <c r="X17" s="204"/>
      <c r="Y17" s="332"/>
      <c r="Z17" s="398"/>
      <c r="AA17" s="219" t="str">
        <f t="shared" si="1"/>
        <v/>
      </c>
      <c r="AB17" s="220"/>
      <c r="AC17" s="197" t="str">
        <f t="shared" si="2"/>
        <v/>
      </c>
      <c r="AD17" s="216"/>
    </row>
    <row r="18" spans="1:33" ht="27" customHeight="1" x14ac:dyDescent="0.35">
      <c r="A18" s="356" t="s">
        <v>169</v>
      </c>
      <c r="B18" s="357"/>
      <c r="C18" s="357"/>
      <c r="D18" s="357"/>
      <c r="E18" s="357"/>
      <c r="F18" s="358"/>
      <c r="G18" s="407"/>
      <c r="H18" s="408"/>
      <c r="I18" s="282"/>
      <c r="J18" s="403"/>
      <c r="K18" s="282"/>
      <c r="L18" s="283"/>
      <c r="M18" s="219" t="str">
        <f t="shared" si="0"/>
        <v/>
      </c>
      <c r="N18" s="220"/>
      <c r="O18" s="203"/>
      <c r="P18" s="204"/>
      <c r="Q18" s="332"/>
      <c r="R18" s="204"/>
      <c r="S18" s="332"/>
      <c r="T18" s="204"/>
      <c r="U18" s="332"/>
      <c r="V18" s="204"/>
      <c r="W18" s="332"/>
      <c r="X18" s="204"/>
      <c r="Y18" s="332"/>
      <c r="Z18" s="398"/>
      <c r="AA18" s="219" t="str">
        <f t="shared" si="1"/>
        <v/>
      </c>
      <c r="AB18" s="220"/>
      <c r="AC18" s="197" t="str">
        <f t="shared" si="2"/>
        <v/>
      </c>
      <c r="AD18" s="216"/>
    </row>
    <row r="19" spans="1:33" s="6" customFormat="1" ht="22.5" customHeight="1" x14ac:dyDescent="0.35">
      <c r="A19" s="404" t="s">
        <v>170</v>
      </c>
      <c r="B19" s="405"/>
      <c r="C19" s="405"/>
      <c r="D19" s="405"/>
      <c r="E19" s="405"/>
      <c r="F19" s="406"/>
      <c r="G19" s="409"/>
      <c r="H19" s="410"/>
      <c r="I19" s="410"/>
      <c r="J19" s="410"/>
      <c r="K19" s="410"/>
      <c r="L19" s="411"/>
      <c r="M19" s="219">
        <f>SUM(M11:N18)</f>
        <v>0</v>
      </c>
      <c r="N19" s="220"/>
      <c r="O19" s="198">
        <f>SUM(O11:P18)</f>
        <v>0</v>
      </c>
      <c r="P19" s="223"/>
      <c r="Q19" s="242">
        <f>SUM(Q11:R18)</f>
        <v>0</v>
      </c>
      <c r="R19" s="223"/>
      <c r="S19" s="242">
        <f>SUM(S11:T18)</f>
        <v>0</v>
      </c>
      <c r="T19" s="223"/>
      <c r="U19" s="242">
        <f>SUM(U11:V18)</f>
        <v>0</v>
      </c>
      <c r="V19" s="223"/>
      <c r="W19" s="242">
        <f>SUM(W11:X18)</f>
        <v>0</v>
      </c>
      <c r="X19" s="223"/>
      <c r="Y19" s="242">
        <f>SUM(Y11:Z18)</f>
        <v>0</v>
      </c>
      <c r="Z19" s="223"/>
      <c r="AA19" s="412">
        <f t="shared" si="1"/>
        <v>0</v>
      </c>
      <c r="AB19" s="413"/>
      <c r="AC19" s="423">
        <f>IF(M19="","",M19-AA19)</f>
        <v>0</v>
      </c>
      <c r="AD19" s="424"/>
    </row>
    <row r="20" spans="1:33" s="5" customFormat="1" ht="12.75" customHeight="1" x14ac:dyDescent="0.3">
      <c r="A20" s="248" t="s">
        <v>114</v>
      </c>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51"/>
    </row>
    <row r="21" spans="1:33" ht="23.25" customHeight="1" x14ac:dyDescent="0.35">
      <c r="A21" s="294" t="s">
        <v>171</v>
      </c>
      <c r="B21" s="294"/>
      <c r="C21" s="294"/>
      <c r="D21" s="294"/>
      <c r="E21" s="294"/>
      <c r="F21" s="294"/>
      <c r="G21" s="400"/>
      <c r="H21" s="400"/>
      <c r="I21" s="401"/>
      <c r="J21" s="401"/>
      <c r="K21" s="401"/>
      <c r="L21" s="402"/>
      <c r="M21" s="311" t="str">
        <f>IF(G21="","",G21*I21*K21)</f>
        <v/>
      </c>
      <c r="N21" s="312"/>
      <c r="O21" s="232" t="s">
        <v>110</v>
      </c>
      <c r="P21" s="233"/>
      <c r="Q21" s="399" t="s">
        <v>118</v>
      </c>
      <c r="R21" s="399"/>
      <c r="S21" s="399" t="s">
        <v>118</v>
      </c>
      <c r="T21" s="399"/>
      <c r="U21" s="399" t="s">
        <v>118</v>
      </c>
      <c r="V21" s="399"/>
      <c r="W21" s="399" t="s">
        <v>118</v>
      </c>
      <c r="X21" s="399"/>
      <c r="Y21" s="399" t="s">
        <v>118</v>
      </c>
      <c r="Z21" s="399"/>
      <c r="AA21" s="311" t="str">
        <f>IF(M21="","",SUM(O21:Z21))</f>
        <v/>
      </c>
      <c r="AB21" s="312"/>
      <c r="AC21" s="197" t="str">
        <f t="shared" si="2"/>
        <v/>
      </c>
      <c r="AD21" s="216"/>
    </row>
    <row r="22" spans="1:33" ht="15" customHeight="1" x14ac:dyDescent="0.35">
      <c r="A22" s="255" t="s">
        <v>119</v>
      </c>
      <c r="B22" s="256"/>
      <c r="C22" s="256"/>
      <c r="D22" s="256"/>
      <c r="E22" s="256"/>
      <c r="F22" s="256"/>
      <c r="G22" s="256"/>
      <c r="H22" s="256"/>
      <c r="I22" s="256"/>
      <c r="J22" s="256"/>
      <c r="K22" s="256"/>
      <c r="L22" s="256"/>
      <c r="M22" s="245" t="str">
        <f>IF(M21="","",IF(O21&lt;=(0.1*O19),"No","Yes; please revise."))</f>
        <v/>
      </c>
      <c r="N22" s="245"/>
      <c r="O22" s="245"/>
      <c r="P22" s="245"/>
      <c r="Q22" s="245"/>
      <c r="R22" s="245"/>
      <c r="S22" s="245"/>
      <c r="T22" s="245"/>
      <c r="U22" s="245"/>
      <c r="V22" s="245"/>
      <c r="W22" s="245"/>
      <c r="X22" s="245"/>
      <c r="Y22" s="245"/>
      <c r="Z22" s="245"/>
      <c r="AA22" s="245"/>
      <c r="AB22" s="245"/>
      <c r="AC22" s="245"/>
      <c r="AD22" s="246"/>
    </row>
    <row r="23" spans="1:33" s="5" customFormat="1" ht="12.75" customHeight="1" x14ac:dyDescent="0.3">
      <c r="A23" s="248" t="s">
        <v>74</v>
      </c>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51"/>
    </row>
    <row r="24" spans="1:33" ht="30" customHeight="1" thickBot="1" x14ac:dyDescent="0.4">
      <c r="A24" s="238" t="s">
        <v>172</v>
      </c>
      <c r="B24" s="238"/>
      <c r="C24" s="238"/>
      <c r="D24" s="238"/>
      <c r="E24" s="238"/>
      <c r="F24" s="238"/>
      <c r="G24" s="409"/>
      <c r="H24" s="410"/>
      <c r="I24" s="410"/>
      <c r="J24" s="410"/>
      <c r="K24" s="410"/>
      <c r="L24" s="411"/>
      <c r="M24" s="239">
        <f>SUM(M19:N23)</f>
        <v>0</v>
      </c>
      <c r="N24" s="240"/>
      <c r="O24" s="223">
        <f>SUM(O19:P23)</f>
        <v>0</v>
      </c>
      <c r="P24" s="224"/>
      <c r="Q24" s="224">
        <f>SUM(Q19:R23)</f>
        <v>0</v>
      </c>
      <c r="R24" s="224"/>
      <c r="S24" s="224">
        <f>SUM(S19:T23)</f>
        <v>0</v>
      </c>
      <c r="T24" s="224"/>
      <c r="U24" s="224">
        <f>SUM(U19:V23)</f>
        <v>0</v>
      </c>
      <c r="V24" s="224"/>
      <c r="W24" s="224">
        <f>SUM(W19:X23)</f>
        <v>0</v>
      </c>
      <c r="X24" s="224"/>
      <c r="Y24" s="224">
        <f>SUM(Y19:Z23)</f>
        <v>0</v>
      </c>
      <c r="Z24" s="224"/>
      <c r="AA24" s="239">
        <f>SUM(AA19:AB23)</f>
        <v>0</v>
      </c>
      <c r="AB24" s="240"/>
      <c r="AC24" s="396">
        <f>IF(M24="","",(M24-AA24))</f>
        <v>0</v>
      </c>
      <c r="AD24" s="397"/>
    </row>
    <row r="26" spans="1:33" s="5" customFormat="1" ht="10.15" x14ac:dyDescent="0.3">
      <c r="A26" s="347" t="s">
        <v>82</v>
      </c>
      <c r="B26" s="347"/>
      <c r="C26" s="347"/>
      <c r="D26" s="347"/>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20"/>
      <c r="AF26" s="20"/>
      <c r="AG26" s="20"/>
    </row>
    <row r="27" spans="1:33" s="5" customFormat="1" ht="15.75" customHeight="1" x14ac:dyDescent="0.3">
      <c r="A27" s="221" t="s">
        <v>173</v>
      </c>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0"/>
      <c r="AF27" s="20"/>
      <c r="AG27" s="20"/>
    </row>
    <row r="28" spans="1:33" s="5" customFormat="1" ht="33.75" customHeight="1" x14ac:dyDescent="0.3">
      <c r="A28" s="221" t="s">
        <v>163</v>
      </c>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0"/>
      <c r="AF28" s="20"/>
      <c r="AG28" s="20"/>
    </row>
  </sheetData>
  <sheetProtection password="CB0C" sheet="1" objects="1" scenarios="1" selectLockedCells="1"/>
  <mergeCells count="176">
    <mergeCell ref="R4:V4"/>
    <mergeCell ref="A27:AD27"/>
    <mergeCell ref="A28:AD28"/>
    <mergeCell ref="A10:AD10"/>
    <mergeCell ref="A23:AD23"/>
    <mergeCell ref="A20:AD20"/>
    <mergeCell ref="AC19:AD19"/>
    <mergeCell ref="G19:L19"/>
    <mergeCell ref="AC13:AD13"/>
    <mergeCell ref="U15:V15"/>
    <mergeCell ref="AC12:AD12"/>
    <mergeCell ref="AC16:AD16"/>
    <mergeCell ref="U14:V14"/>
    <mergeCell ref="W13:X13"/>
    <mergeCell ref="AC18:AD18"/>
    <mergeCell ref="U18:V18"/>
    <mergeCell ref="W18:X18"/>
    <mergeCell ref="AA18:AB18"/>
    <mergeCell ref="Y18:Z18"/>
    <mergeCell ref="Y16:Z16"/>
    <mergeCell ref="AA12:AB12"/>
    <mergeCell ref="U17:V17"/>
    <mergeCell ref="U16:V16"/>
    <mergeCell ref="A13:F13"/>
    <mergeCell ref="G13:H13"/>
    <mergeCell ref="G1:AD1"/>
    <mergeCell ref="A7:F9"/>
    <mergeCell ref="A11:F11"/>
    <mergeCell ref="G11:H11"/>
    <mergeCell ref="I11:J11"/>
    <mergeCell ref="K11:L11"/>
    <mergeCell ref="Q9:R9"/>
    <mergeCell ref="G7:H9"/>
    <mergeCell ref="M11:N11"/>
    <mergeCell ref="I7:J9"/>
    <mergeCell ref="O11:P11"/>
    <mergeCell ref="A6:AD6"/>
    <mergeCell ref="S9:T9"/>
    <mergeCell ref="K7:L9"/>
    <mergeCell ref="U9:V9"/>
    <mergeCell ref="G2:AD2"/>
    <mergeCell ref="G3:AD3"/>
    <mergeCell ref="U8:X8"/>
    <mergeCell ref="S11:T11"/>
    <mergeCell ref="U11:V11"/>
    <mergeCell ref="W11:X11"/>
    <mergeCell ref="Y11:Z11"/>
    <mergeCell ref="W4:AD4"/>
    <mergeCell ref="G4:Q4"/>
    <mergeCell ref="G5:AD5"/>
    <mergeCell ref="Y8:Z8"/>
    <mergeCell ref="Y9:Z9"/>
    <mergeCell ref="AA9:AB9"/>
    <mergeCell ref="AC9:AD9"/>
    <mergeCell ref="K18:L18"/>
    <mergeCell ref="W12:X12"/>
    <mergeCell ref="S12:T12"/>
    <mergeCell ref="Q13:R13"/>
    <mergeCell ref="Q15:R15"/>
    <mergeCell ref="O16:P16"/>
    <mergeCell ref="S14:T14"/>
    <mergeCell ref="S15:T15"/>
    <mergeCell ref="U13:V13"/>
    <mergeCell ref="S17:T17"/>
    <mergeCell ref="S16:T16"/>
    <mergeCell ref="O14:P14"/>
    <mergeCell ref="Q18:R18"/>
    <mergeCell ref="S18:T18"/>
    <mergeCell ref="Q16:R16"/>
    <mergeCell ref="U12:V12"/>
    <mergeCell ref="M14:N14"/>
    <mergeCell ref="S13:T13"/>
    <mergeCell ref="I12:J12"/>
    <mergeCell ref="S24:T24"/>
    <mergeCell ref="U24:V24"/>
    <mergeCell ref="AA24:AB24"/>
    <mergeCell ref="U21:V21"/>
    <mergeCell ref="M19:N19"/>
    <mergeCell ref="S21:T21"/>
    <mergeCell ref="Q19:R19"/>
    <mergeCell ref="Y19:Z19"/>
    <mergeCell ref="Y24:Z24"/>
    <mergeCell ref="S19:T19"/>
    <mergeCell ref="AA21:AB21"/>
    <mergeCell ref="Y21:Z21"/>
    <mergeCell ref="M21:N21"/>
    <mergeCell ref="O19:P19"/>
    <mergeCell ref="U19:V19"/>
    <mergeCell ref="W19:X19"/>
    <mergeCell ref="AA19:AB19"/>
    <mergeCell ref="W24:X24"/>
    <mergeCell ref="Q24:R24"/>
    <mergeCell ref="O24:P24"/>
    <mergeCell ref="W21:X21"/>
    <mergeCell ref="A18:F18"/>
    <mergeCell ref="I18:J18"/>
    <mergeCell ref="A14:F14"/>
    <mergeCell ref="G15:H15"/>
    <mergeCell ref="I15:J15"/>
    <mergeCell ref="M24:N24"/>
    <mergeCell ref="G24:L24"/>
    <mergeCell ref="A24:F24"/>
    <mergeCell ref="I21:J21"/>
    <mergeCell ref="K15:L15"/>
    <mergeCell ref="Q8:T8"/>
    <mergeCell ref="AA14:AB14"/>
    <mergeCell ref="A19:F19"/>
    <mergeCell ref="G12:H12"/>
    <mergeCell ref="G14:H14"/>
    <mergeCell ref="I14:J14"/>
    <mergeCell ref="Y15:Z15"/>
    <mergeCell ref="AA16:AB16"/>
    <mergeCell ref="O17:P17"/>
    <mergeCell ref="M17:N17"/>
    <mergeCell ref="G16:H16"/>
    <mergeCell ref="K12:L12"/>
    <mergeCell ref="O15:P15"/>
    <mergeCell ref="O13:P13"/>
    <mergeCell ref="I17:J17"/>
    <mergeCell ref="AA13:AB13"/>
    <mergeCell ref="Y13:Z13"/>
    <mergeCell ref="G17:H17"/>
    <mergeCell ref="G18:H18"/>
    <mergeCell ref="I16:J16"/>
    <mergeCell ref="K16:L16"/>
    <mergeCell ref="A17:F17"/>
    <mergeCell ref="W14:X14"/>
    <mergeCell ref="A16:F16"/>
    <mergeCell ref="W9:X9"/>
    <mergeCell ref="AA11:AB11"/>
    <mergeCell ref="A26:AD26"/>
    <mergeCell ref="K13:L13"/>
    <mergeCell ref="A22:L22"/>
    <mergeCell ref="K17:L17"/>
    <mergeCell ref="Y14:Z14"/>
    <mergeCell ref="A12:F12"/>
    <mergeCell ref="M18:N18"/>
    <mergeCell ref="M16:N16"/>
    <mergeCell ref="M13:N13"/>
    <mergeCell ref="A15:F15"/>
    <mergeCell ref="AC21:AD21"/>
    <mergeCell ref="AC17:AD17"/>
    <mergeCell ref="AC15:AD15"/>
    <mergeCell ref="W15:X15"/>
    <mergeCell ref="AC14:AD14"/>
    <mergeCell ref="A21:F21"/>
    <mergeCell ref="G21:H21"/>
    <mergeCell ref="K21:L21"/>
    <mergeCell ref="I13:J13"/>
    <mergeCell ref="M15:N15"/>
    <mergeCell ref="M9:N9"/>
    <mergeCell ref="K14:L14"/>
    <mergeCell ref="M7:N8"/>
    <mergeCell ref="O7:P8"/>
    <mergeCell ref="Q7:Z7"/>
    <mergeCell ref="AA7:AB8"/>
    <mergeCell ref="AC7:AD8"/>
    <mergeCell ref="AC24:AD24"/>
    <mergeCell ref="M12:N12"/>
    <mergeCell ref="O12:P12"/>
    <mergeCell ref="Q12:R12"/>
    <mergeCell ref="Q14:R14"/>
    <mergeCell ref="Q11:R11"/>
    <mergeCell ref="AC11:AD11"/>
    <mergeCell ref="M22:AD22"/>
    <mergeCell ref="Q17:R17"/>
    <mergeCell ref="O18:P18"/>
    <mergeCell ref="Y12:Z12"/>
    <mergeCell ref="W17:X17"/>
    <mergeCell ref="Y17:Z17"/>
    <mergeCell ref="AA17:AB17"/>
    <mergeCell ref="Q21:R21"/>
    <mergeCell ref="O9:P9"/>
    <mergeCell ref="AA15:AB15"/>
    <mergeCell ref="W16:X16"/>
    <mergeCell ref="O21:P21"/>
  </mergeCells>
  <phoneticPr fontId="0" type="noConversion"/>
  <conditionalFormatting sqref="M22:AD22">
    <cfRule type="containsText" dxfId="7" priority="1" operator="containsText" text="Yes; please revise.">
      <formula>NOT(ISERROR(SEARCH("Yes; please revise.",M22)))</formula>
    </cfRule>
  </conditionalFormatting>
  <printOptions horizontalCentered="1"/>
  <pageMargins left="0.25" right="0.25" top="0.25" bottom="0.5" header="0.25" footer="0.25"/>
  <pageSetup scale="90" orientation="landscape" r:id="rId1"/>
  <headerFooter>
    <oddFooter>&amp;LAppendix D (Required Forms)
Form D24.2 (Proposed Budget) &amp;RPage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2"/>
  <dimension ref="A1:BB24"/>
  <sheetViews>
    <sheetView topLeftCell="A11" zoomScale="115" zoomScaleNormal="115" workbookViewId="0">
      <selection activeCell="A11" sqref="A11:F11"/>
    </sheetView>
  </sheetViews>
  <sheetFormatPr defaultColWidth="9.1328125" defaultRowHeight="12.75" x14ac:dyDescent="0.35"/>
  <cols>
    <col min="1" max="2" width="3.73046875" style="1" customWidth="1"/>
    <col min="3" max="4" width="4.265625" style="1" customWidth="1"/>
    <col min="5" max="5" width="8.59765625" style="1" customWidth="1"/>
    <col min="6" max="6" width="4.1328125" style="1" customWidth="1"/>
    <col min="7" max="7" width="11.59765625" style="1" customWidth="1"/>
    <col min="8" max="8" width="5.86328125" style="1" customWidth="1"/>
    <col min="9" max="9" width="5.3984375" style="1" customWidth="1"/>
    <col min="10" max="11" width="4.265625" style="1" customWidth="1"/>
    <col min="12" max="13" width="5.86328125" style="1" customWidth="1"/>
    <col min="14" max="25" width="5" style="1" customWidth="1"/>
    <col min="26" max="27" width="5.86328125" style="1" customWidth="1"/>
    <col min="28" max="28" width="5" style="1" customWidth="1"/>
    <col min="29" max="29" width="6" style="1" customWidth="1"/>
    <col min="30" max="30" width="15.3984375" style="5" hidden="1" customWidth="1"/>
    <col min="31" max="53" width="3.73046875" style="1" customWidth="1"/>
    <col min="54" max="54" width="3.73046875" style="13" customWidth="1"/>
    <col min="55" max="82" width="3.73046875" style="1" customWidth="1"/>
    <col min="83" max="16384" width="9.1328125" style="1"/>
  </cols>
  <sheetData>
    <row r="1" spans="1:54" ht="20.100000000000001" customHeight="1" x14ac:dyDescent="0.4">
      <c r="A1" s="10" t="str">
        <f>T('Cover Sheet'!A4)</f>
        <v>Program Services:</v>
      </c>
      <c r="B1" s="4"/>
      <c r="C1" s="4"/>
      <c r="D1" s="4"/>
      <c r="E1" s="4"/>
      <c r="F1" s="8"/>
      <c r="G1" s="8"/>
      <c r="H1" s="137" t="str">
        <f>T('Cover Sheet'!G4)</f>
        <v xml:space="preserve">Dietary Administrative Support Services Program (DASSP) - Older Americans Act Title III C-2 </v>
      </c>
      <c r="I1" s="137"/>
      <c r="J1" s="137"/>
      <c r="K1" s="137"/>
      <c r="L1" s="137"/>
      <c r="M1" s="137"/>
      <c r="N1" s="137"/>
      <c r="O1" s="137"/>
      <c r="P1" s="137"/>
      <c r="Q1" s="137"/>
      <c r="R1" s="137"/>
      <c r="S1" s="137"/>
      <c r="T1" s="137"/>
      <c r="U1" s="137"/>
      <c r="V1" s="137"/>
      <c r="W1" s="137"/>
      <c r="X1" s="137"/>
      <c r="Y1" s="137"/>
      <c r="Z1" s="137"/>
      <c r="AA1" s="137"/>
      <c r="AB1" s="137"/>
      <c r="AC1" s="137"/>
      <c r="BB1" s="13" t="s">
        <v>174</v>
      </c>
    </row>
    <row r="2" spans="1:54" ht="20.100000000000001" customHeight="1" x14ac:dyDescent="0.4">
      <c r="A2" s="10" t="str">
        <f>T('Cover Sheet'!A5)</f>
        <v>Fiscal Year:</v>
      </c>
      <c r="B2" s="4"/>
      <c r="C2" s="4"/>
      <c r="D2" s="4"/>
      <c r="E2" s="4"/>
      <c r="F2" s="8"/>
      <c r="G2" s="8"/>
      <c r="H2" s="138" t="str">
        <f>T('Cover Sheet'!G5:AK5)</f>
        <v>2021-22</v>
      </c>
      <c r="I2" s="138"/>
      <c r="J2" s="138"/>
      <c r="K2" s="138"/>
      <c r="L2" s="138"/>
      <c r="M2" s="138"/>
      <c r="N2" s="138"/>
      <c r="O2" s="138"/>
      <c r="P2" s="138"/>
      <c r="Q2" s="138"/>
      <c r="R2" s="138"/>
      <c r="S2" s="138"/>
      <c r="T2" s="138"/>
      <c r="U2" s="138"/>
      <c r="V2" s="138"/>
      <c r="W2" s="138"/>
      <c r="X2" s="138"/>
      <c r="Y2" s="138"/>
      <c r="Z2" s="138"/>
      <c r="AA2" s="138"/>
      <c r="AB2" s="138"/>
      <c r="AC2" s="138"/>
      <c r="BB2" s="13" t="s">
        <v>175</v>
      </c>
    </row>
    <row r="3" spans="1:54" s="9" customFormat="1" ht="20.100000000000001" hidden="1" customHeight="1" x14ac:dyDescent="0.4">
      <c r="A3" s="15" t="str">
        <f>T('Cover Sheet'!A6)</f>
        <v>Subaward Number:</v>
      </c>
      <c r="B3" s="15"/>
      <c r="C3" s="15"/>
      <c r="D3" s="15"/>
      <c r="E3" s="16"/>
      <c r="F3" s="17"/>
      <c r="G3" s="17"/>
      <c r="H3" s="213" t="str">
        <f>T('Cover Sheet'!G6:AK6)</f>
        <v>[Enter Subaward Number]</v>
      </c>
      <c r="I3" s="213"/>
      <c r="J3" s="213"/>
      <c r="K3" s="213"/>
      <c r="L3" s="213"/>
      <c r="M3" s="213"/>
      <c r="N3" s="213"/>
      <c r="O3" s="213"/>
      <c r="P3" s="213"/>
      <c r="Q3" s="213"/>
      <c r="R3" s="213"/>
      <c r="S3" s="213"/>
      <c r="T3" s="213"/>
      <c r="U3" s="213"/>
      <c r="V3" s="213"/>
      <c r="W3" s="213"/>
      <c r="X3" s="213"/>
      <c r="Y3" s="213"/>
      <c r="Z3" s="213"/>
      <c r="AA3" s="213"/>
      <c r="AB3" s="213"/>
      <c r="AC3" s="213"/>
      <c r="AD3" s="21"/>
      <c r="AE3" s="26"/>
      <c r="AF3" s="26"/>
      <c r="AG3" s="26"/>
      <c r="AH3" s="26"/>
      <c r="AI3" s="26"/>
      <c r="AJ3" s="14"/>
      <c r="AK3" s="14"/>
      <c r="AL3" s="14"/>
      <c r="AM3" s="14"/>
      <c r="AN3" s="14"/>
      <c r="AO3" s="14"/>
      <c r="AP3" s="14"/>
      <c r="AQ3" s="14"/>
      <c r="AR3" s="14"/>
      <c r="AS3" s="14"/>
      <c r="AT3" s="14"/>
      <c r="AU3" s="14"/>
      <c r="AV3" s="14"/>
      <c r="AW3" s="14"/>
      <c r="AX3" s="14"/>
      <c r="AY3" s="14"/>
      <c r="AZ3" s="14"/>
      <c r="BA3" s="14"/>
      <c r="BB3" s="13" t="s">
        <v>176</v>
      </c>
    </row>
    <row r="4" spans="1:54" s="16" customFormat="1" ht="23.25" hidden="1" customHeight="1" x14ac:dyDescent="0.4">
      <c r="A4" s="15" t="s">
        <v>25</v>
      </c>
      <c r="B4" s="15"/>
      <c r="C4" s="15"/>
      <c r="D4" s="15"/>
      <c r="F4" s="81"/>
      <c r="G4" s="81"/>
      <c r="H4" s="145" t="str">
        <f>T('Cover Sheet'!G7:L7)</f>
        <v>Select Number</v>
      </c>
      <c r="I4" s="145"/>
      <c r="J4" s="145"/>
      <c r="K4" s="145"/>
      <c r="L4" s="145"/>
      <c r="M4" s="145"/>
      <c r="N4" s="145"/>
      <c r="O4" s="145"/>
      <c r="P4" s="214" t="s">
        <v>26</v>
      </c>
      <c r="Q4" s="214"/>
      <c r="R4" s="214"/>
      <c r="S4" s="214"/>
      <c r="T4" s="214"/>
      <c r="U4" s="213" t="str">
        <f>T('Cover Sheet'!Z7:AF7)</f>
        <v>Select Number</v>
      </c>
      <c r="V4" s="213"/>
      <c r="W4" s="213"/>
      <c r="X4" s="213"/>
      <c r="Y4" s="213"/>
      <c r="Z4" s="213"/>
      <c r="AA4" s="213"/>
      <c r="AB4" s="213"/>
      <c r="AC4" s="213"/>
      <c r="AD4" s="49"/>
      <c r="AE4" s="12"/>
      <c r="AF4" s="12"/>
      <c r="AG4" s="12"/>
      <c r="AH4" s="12"/>
      <c r="AI4" s="17"/>
      <c r="AW4" s="18"/>
      <c r="AY4" s="19" t="s">
        <v>39</v>
      </c>
      <c r="BB4" s="19"/>
    </row>
    <row r="5" spans="1:54" ht="20.100000000000001" customHeight="1" x14ac:dyDescent="0.4">
      <c r="A5" s="10" t="str">
        <f>T('Cover Sheet'!A8:F8)</f>
        <v>Proposer's Legal Name:</v>
      </c>
      <c r="B5" s="11"/>
      <c r="C5" s="11"/>
      <c r="D5" s="11"/>
      <c r="E5" s="11"/>
      <c r="F5" s="7"/>
      <c r="G5" s="7"/>
      <c r="H5" s="145" t="str">
        <f>T('Cover Sheet'!G8:AK8)</f>
        <v>[Enter Proposer's Legal Name]</v>
      </c>
      <c r="I5" s="145"/>
      <c r="J5" s="145"/>
      <c r="K5" s="145"/>
      <c r="L5" s="145"/>
      <c r="M5" s="145"/>
      <c r="N5" s="145"/>
      <c r="O5" s="145"/>
      <c r="P5" s="145"/>
      <c r="Q5" s="145"/>
      <c r="R5" s="145"/>
      <c r="S5" s="145"/>
      <c r="T5" s="145"/>
      <c r="U5" s="213"/>
      <c r="V5" s="213"/>
      <c r="W5" s="213"/>
      <c r="X5" s="213"/>
      <c r="Y5" s="213"/>
      <c r="Z5" s="213"/>
      <c r="AA5" s="213"/>
      <c r="AB5" s="213"/>
      <c r="AC5" s="213"/>
      <c r="AD5" s="21"/>
      <c r="AE5" s="4"/>
      <c r="AF5" s="4"/>
      <c r="AG5" s="4"/>
      <c r="AH5" s="4"/>
      <c r="AI5" s="4"/>
    </row>
    <row r="6" spans="1:54" s="9" customFormat="1" ht="25.5" customHeight="1" thickBot="1" x14ac:dyDescent="0.45">
      <c r="A6" s="146" t="s">
        <v>177</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5"/>
      <c r="AE6" s="14"/>
      <c r="AF6" s="14"/>
      <c r="AG6" s="14"/>
      <c r="AH6" s="14"/>
      <c r="AI6" s="14"/>
      <c r="AJ6" s="14"/>
      <c r="AK6" s="14"/>
      <c r="AL6" s="14"/>
      <c r="AM6" s="14"/>
      <c r="AN6" s="14"/>
      <c r="AO6" s="14"/>
      <c r="AP6" s="14"/>
      <c r="AQ6" s="14"/>
      <c r="AR6" s="14"/>
      <c r="AS6" s="14"/>
      <c r="AT6" s="14"/>
      <c r="AU6" s="14"/>
      <c r="AV6" s="14"/>
      <c r="AW6" s="14"/>
      <c r="AX6" s="14"/>
      <c r="AY6" s="14"/>
      <c r="AZ6" s="14"/>
      <c r="BA6" s="14"/>
      <c r="BB6" s="13"/>
    </row>
    <row r="7" spans="1:54" s="6" customFormat="1" ht="21" customHeight="1" x14ac:dyDescent="0.25">
      <c r="A7" s="287" t="s">
        <v>178</v>
      </c>
      <c r="B7" s="417"/>
      <c r="C7" s="417"/>
      <c r="D7" s="417"/>
      <c r="E7" s="417"/>
      <c r="F7" s="189"/>
      <c r="G7" s="425" t="s">
        <v>179</v>
      </c>
      <c r="H7" s="270" t="s">
        <v>180</v>
      </c>
      <c r="I7" s="270"/>
      <c r="J7" s="270" t="s">
        <v>181</v>
      </c>
      <c r="K7" s="437"/>
      <c r="L7" s="184" t="s">
        <v>91</v>
      </c>
      <c r="M7" s="185"/>
      <c r="N7" s="188" t="s">
        <v>92</v>
      </c>
      <c r="O7" s="189"/>
      <c r="P7" s="354" t="s">
        <v>93</v>
      </c>
      <c r="Q7" s="363"/>
      <c r="R7" s="363"/>
      <c r="S7" s="363"/>
      <c r="T7" s="363"/>
      <c r="U7" s="363"/>
      <c r="V7" s="363"/>
      <c r="W7" s="363"/>
      <c r="X7" s="363"/>
      <c r="Y7" s="364"/>
      <c r="Z7" s="389" t="s">
        <v>147</v>
      </c>
      <c r="AA7" s="390"/>
      <c r="AB7" s="393" t="s">
        <v>95</v>
      </c>
      <c r="AC7" s="394"/>
      <c r="AD7" s="438" t="s">
        <v>182</v>
      </c>
      <c r="AP7" s="51" t="s">
        <v>174</v>
      </c>
      <c r="AQ7" s="51"/>
      <c r="AR7" s="51"/>
      <c r="AS7" s="51"/>
      <c r="AT7" s="51"/>
      <c r="AU7" s="51"/>
      <c r="AV7" s="51"/>
      <c r="AW7" s="51"/>
      <c r="AX7" s="51"/>
      <c r="AY7" s="51"/>
      <c r="BB7" s="51"/>
    </row>
    <row r="8" spans="1:54" s="6" customFormat="1" ht="38.25" customHeight="1" x14ac:dyDescent="0.25">
      <c r="A8" s="289"/>
      <c r="B8" s="418"/>
      <c r="C8" s="418"/>
      <c r="D8" s="418"/>
      <c r="E8" s="418"/>
      <c r="F8" s="195"/>
      <c r="G8" s="426"/>
      <c r="H8" s="270"/>
      <c r="I8" s="270"/>
      <c r="J8" s="437"/>
      <c r="K8" s="437"/>
      <c r="L8" s="186"/>
      <c r="M8" s="187"/>
      <c r="N8" s="190"/>
      <c r="O8" s="191"/>
      <c r="P8" s="270" t="s">
        <v>96</v>
      </c>
      <c r="Q8" s="270"/>
      <c r="R8" s="270"/>
      <c r="S8" s="270"/>
      <c r="T8" s="270" t="s">
        <v>97</v>
      </c>
      <c r="U8" s="270"/>
      <c r="V8" s="270"/>
      <c r="W8" s="270"/>
      <c r="X8" s="272" t="s">
        <v>167</v>
      </c>
      <c r="Y8" s="275"/>
      <c r="Z8" s="391"/>
      <c r="AA8" s="392"/>
      <c r="AB8" s="391"/>
      <c r="AC8" s="395"/>
      <c r="AD8" s="438"/>
      <c r="AP8" s="51" t="s">
        <v>183</v>
      </c>
      <c r="AQ8" s="51"/>
      <c r="AR8" s="51"/>
      <c r="AS8" s="51"/>
      <c r="AT8" s="51"/>
      <c r="AU8" s="51"/>
      <c r="AV8" s="51"/>
      <c r="AW8" s="51"/>
      <c r="AX8" s="51"/>
      <c r="AY8" s="51"/>
      <c r="BB8" s="51"/>
    </row>
    <row r="9" spans="1:54" s="6" customFormat="1" ht="37.5" customHeight="1" x14ac:dyDescent="0.25">
      <c r="A9" s="419"/>
      <c r="B9" s="420"/>
      <c r="C9" s="420"/>
      <c r="D9" s="420"/>
      <c r="E9" s="420"/>
      <c r="F9" s="191"/>
      <c r="G9" s="427"/>
      <c r="H9" s="270"/>
      <c r="I9" s="270"/>
      <c r="J9" s="437"/>
      <c r="K9" s="437"/>
      <c r="L9" s="190" t="s">
        <v>184</v>
      </c>
      <c r="M9" s="274"/>
      <c r="N9" s="348" t="s">
        <v>168</v>
      </c>
      <c r="O9" s="349"/>
      <c r="P9" s="270" t="s">
        <v>101</v>
      </c>
      <c r="Q9" s="271"/>
      <c r="R9" s="270" t="s">
        <v>102</v>
      </c>
      <c r="S9" s="271"/>
      <c r="T9" s="270" t="s">
        <v>101</v>
      </c>
      <c r="U9" s="271"/>
      <c r="V9" s="270" t="s">
        <v>102</v>
      </c>
      <c r="W9" s="271"/>
      <c r="X9" s="272" t="s">
        <v>101</v>
      </c>
      <c r="Y9" s="275"/>
      <c r="Z9" s="414" t="s">
        <v>185</v>
      </c>
      <c r="AA9" s="415"/>
      <c r="AB9" s="414" t="s">
        <v>186</v>
      </c>
      <c r="AC9" s="416"/>
      <c r="AD9" s="439" t="s">
        <v>187</v>
      </c>
      <c r="AP9" s="51" t="s">
        <v>188</v>
      </c>
      <c r="AQ9" s="51"/>
      <c r="AR9" s="51"/>
      <c r="AS9" s="51"/>
      <c r="AT9" s="51"/>
      <c r="AU9" s="51"/>
      <c r="AV9" s="51"/>
      <c r="AW9" s="51"/>
      <c r="AX9" s="51"/>
      <c r="AY9" s="51"/>
      <c r="BB9" s="51"/>
    </row>
    <row r="10" spans="1:54" s="5" customFormat="1" ht="12.75" customHeight="1" x14ac:dyDescent="0.3">
      <c r="A10" s="248" t="s">
        <v>105</v>
      </c>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51"/>
      <c r="AD10" s="439"/>
      <c r="AP10" s="52" t="s">
        <v>189</v>
      </c>
      <c r="AQ10" s="52"/>
      <c r="AR10" s="52"/>
      <c r="AS10" s="52"/>
      <c r="AT10" s="52"/>
      <c r="AU10" s="52"/>
      <c r="AV10" s="52"/>
      <c r="AW10" s="52"/>
      <c r="AX10" s="52"/>
      <c r="AY10" s="52"/>
      <c r="BB10" s="52"/>
    </row>
    <row r="11" spans="1:54" s="71" customFormat="1" ht="25.5" customHeight="1" x14ac:dyDescent="0.35">
      <c r="A11" s="356" t="s">
        <v>190</v>
      </c>
      <c r="B11" s="357"/>
      <c r="C11" s="357"/>
      <c r="D11" s="357"/>
      <c r="E11" s="357"/>
      <c r="F11" s="358"/>
      <c r="G11" s="86" t="s">
        <v>174</v>
      </c>
      <c r="H11" s="430"/>
      <c r="I11" s="430"/>
      <c r="J11" s="421"/>
      <c r="K11" s="421"/>
      <c r="L11" s="219" t="str">
        <f t="shared" ref="L11:L17" si="0">IF(H11="","",H11*J11)</f>
        <v/>
      </c>
      <c r="M11" s="220"/>
      <c r="N11" s="204"/>
      <c r="O11" s="202"/>
      <c r="P11" s="202"/>
      <c r="Q11" s="202"/>
      <c r="R11" s="202"/>
      <c r="S11" s="202"/>
      <c r="T11" s="202"/>
      <c r="U11" s="202"/>
      <c r="V11" s="202"/>
      <c r="W11" s="202"/>
      <c r="X11" s="431"/>
      <c r="Y11" s="304"/>
      <c r="Z11" s="219" t="str">
        <f>IF(L11="","",SUM(N11:Y11))</f>
        <v/>
      </c>
      <c r="AA11" s="220"/>
      <c r="AB11" s="197" t="str">
        <f>IF(L11="","",(L11-Z11))</f>
        <v/>
      </c>
      <c r="AC11" s="216"/>
      <c r="AD11" s="69" t="s">
        <v>174</v>
      </c>
      <c r="AP11" s="72"/>
      <c r="AQ11" s="72"/>
      <c r="AR11" s="72"/>
      <c r="AS11" s="72"/>
      <c r="AT11" s="72"/>
      <c r="AU11" s="72"/>
      <c r="AV11" s="72"/>
      <c r="AW11" s="72"/>
      <c r="AX11" s="72"/>
      <c r="AY11" s="72"/>
      <c r="BB11" s="72"/>
    </row>
    <row r="12" spans="1:54" s="71" customFormat="1" ht="24.95" customHeight="1" x14ac:dyDescent="0.35">
      <c r="A12" s="356" t="s">
        <v>190</v>
      </c>
      <c r="B12" s="357"/>
      <c r="C12" s="357"/>
      <c r="D12" s="357"/>
      <c r="E12" s="357"/>
      <c r="F12" s="358"/>
      <c r="G12" s="85" t="s">
        <v>174</v>
      </c>
      <c r="H12" s="407"/>
      <c r="I12" s="408"/>
      <c r="J12" s="282"/>
      <c r="K12" s="403"/>
      <c r="L12" s="219" t="str">
        <f t="shared" si="0"/>
        <v/>
      </c>
      <c r="M12" s="220"/>
      <c r="N12" s="203"/>
      <c r="O12" s="204"/>
      <c r="P12" s="332"/>
      <c r="Q12" s="204"/>
      <c r="R12" s="332"/>
      <c r="S12" s="204"/>
      <c r="T12" s="332"/>
      <c r="U12" s="204"/>
      <c r="V12" s="332"/>
      <c r="W12" s="204"/>
      <c r="X12" s="304"/>
      <c r="Y12" s="306"/>
      <c r="Z12" s="219" t="str">
        <f>IF(L12="","",SUM(N12:Y12))</f>
        <v/>
      </c>
      <c r="AA12" s="220"/>
      <c r="AB12" s="197" t="str">
        <f t="shared" ref="AB12:AB17" si="1">IF(L12="","",(L12-Z12))</f>
        <v/>
      </c>
      <c r="AC12" s="216"/>
      <c r="AD12" s="69"/>
      <c r="BB12" s="72"/>
    </row>
    <row r="13" spans="1:54" s="71" customFormat="1" ht="24.95" customHeight="1" x14ac:dyDescent="0.35">
      <c r="A13" s="356" t="s">
        <v>190</v>
      </c>
      <c r="B13" s="357"/>
      <c r="C13" s="357"/>
      <c r="D13" s="357"/>
      <c r="E13" s="357"/>
      <c r="F13" s="358"/>
      <c r="G13" s="85" t="s">
        <v>174</v>
      </c>
      <c r="H13" s="407"/>
      <c r="I13" s="408"/>
      <c r="J13" s="282"/>
      <c r="K13" s="403"/>
      <c r="L13" s="219" t="str">
        <f t="shared" si="0"/>
        <v/>
      </c>
      <c r="M13" s="220"/>
      <c r="N13" s="203"/>
      <c r="O13" s="204"/>
      <c r="P13" s="332"/>
      <c r="Q13" s="204"/>
      <c r="R13" s="332"/>
      <c r="S13" s="204"/>
      <c r="T13" s="332"/>
      <c r="U13" s="204"/>
      <c r="V13" s="332"/>
      <c r="W13" s="204"/>
      <c r="X13" s="304"/>
      <c r="Y13" s="306"/>
      <c r="Z13" s="219" t="str">
        <f>IF(L13="","",SUM(N13:Y13))</f>
        <v/>
      </c>
      <c r="AA13" s="220"/>
      <c r="AB13" s="197" t="str">
        <f t="shared" si="1"/>
        <v/>
      </c>
      <c r="AC13" s="216"/>
      <c r="AD13" s="69"/>
      <c r="BB13" s="72"/>
    </row>
    <row r="14" spans="1:54" s="71" customFormat="1" ht="24.95" customHeight="1" x14ac:dyDescent="0.35">
      <c r="A14" s="356" t="s">
        <v>190</v>
      </c>
      <c r="B14" s="357"/>
      <c r="C14" s="357"/>
      <c r="D14" s="357"/>
      <c r="E14" s="357"/>
      <c r="F14" s="358"/>
      <c r="G14" s="85" t="s">
        <v>174</v>
      </c>
      <c r="H14" s="407"/>
      <c r="I14" s="408"/>
      <c r="J14" s="282"/>
      <c r="K14" s="403"/>
      <c r="L14" s="219" t="str">
        <f t="shared" si="0"/>
        <v/>
      </c>
      <c r="M14" s="220"/>
      <c r="N14" s="203"/>
      <c r="O14" s="204"/>
      <c r="P14" s="332"/>
      <c r="Q14" s="204"/>
      <c r="R14" s="332"/>
      <c r="S14" s="204"/>
      <c r="T14" s="332"/>
      <c r="U14" s="204"/>
      <c r="V14" s="332"/>
      <c r="W14" s="204"/>
      <c r="X14" s="304"/>
      <c r="Y14" s="306"/>
      <c r="Z14" s="219" t="str">
        <f t="shared" ref="Z14:Z17" si="2">IF(L14="","",SUM(N14:Y14))</f>
        <v/>
      </c>
      <c r="AA14" s="220"/>
      <c r="AB14" s="197" t="str">
        <f t="shared" si="1"/>
        <v/>
      </c>
      <c r="AC14" s="216"/>
      <c r="AD14" s="69"/>
      <c r="BB14" s="72"/>
    </row>
    <row r="15" spans="1:54" s="71" customFormat="1" ht="24.95" customHeight="1" x14ac:dyDescent="0.35">
      <c r="A15" s="356" t="s">
        <v>190</v>
      </c>
      <c r="B15" s="357"/>
      <c r="C15" s="357"/>
      <c r="D15" s="357"/>
      <c r="E15" s="357"/>
      <c r="F15" s="358"/>
      <c r="G15" s="85" t="s">
        <v>174</v>
      </c>
      <c r="H15" s="407"/>
      <c r="I15" s="408"/>
      <c r="J15" s="282"/>
      <c r="K15" s="403"/>
      <c r="L15" s="219" t="str">
        <f t="shared" si="0"/>
        <v/>
      </c>
      <c r="M15" s="220"/>
      <c r="N15" s="203"/>
      <c r="O15" s="204"/>
      <c r="P15" s="332"/>
      <c r="Q15" s="204"/>
      <c r="R15" s="332"/>
      <c r="S15" s="204"/>
      <c r="T15" s="332"/>
      <c r="U15" s="204"/>
      <c r="V15" s="332"/>
      <c r="W15" s="204"/>
      <c r="X15" s="304"/>
      <c r="Y15" s="306"/>
      <c r="Z15" s="219" t="str">
        <f t="shared" si="2"/>
        <v/>
      </c>
      <c r="AA15" s="220"/>
      <c r="AB15" s="197" t="str">
        <f t="shared" si="1"/>
        <v/>
      </c>
      <c r="AC15" s="216"/>
      <c r="AD15" s="69"/>
      <c r="BB15" s="72"/>
    </row>
    <row r="16" spans="1:54" s="71" customFormat="1" ht="24.95" customHeight="1" x14ac:dyDescent="0.35">
      <c r="A16" s="356" t="s">
        <v>190</v>
      </c>
      <c r="B16" s="357"/>
      <c r="C16" s="357"/>
      <c r="D16" s="357"/>
      <c r="E16" s="357"/>
      <c r="F16" s="358"/>
      <c r="G16" s="85" t="s">
        <v>174</v>
      </c>
      <c r="H16" s="407"/>
      <c r="I16" s="408"/>
      <c r="J16" s="282"/>
      <c r="K16" s="403"/>
      <c r="L16" s="219" t="str">
        <f t="shared" si="0"/>
        <v/>
      </c>
      <c r="M16" s="220"/>
      <c r="N16" s="203"/>
      <c r="O16" s="204"/>
      <c r="P16" s="332"/>
      <c r="Q16" s="204"/>
      <c r="R16" s="332"/>
      <c r="S16" s="204"/>
      <c r="T16" s="332"/>
      <c r="U16" s="204"/>
      <c r="V16" s="332"/>
      <c r="W16" s="204"/>
      <c r="X16" s="304"/>
      <c r="Y16" s="306"/>
      <c r="Z16" s="219" t="str">
        <f t="shared" si="2"/>
        <v/>
      </c>
      <c r="AA16" s="220"/>
      <c r="AB16" s="197" t="str">
        <f t="shared" si="1"/>
        <v/>
      </c>
      <c r="AC16" s="216"/>
      <c r="AD16" s="69"/>
      <c r="BB16" s="72"/>
    </row>
    <row r="17" spans="1:54" s="71" customFormat="1" ht="24.75" customHeight="1" x14ac:dyDescent="0.35">
      <c r="A17" s="356" t="s">
        <v>190</v>
      </c>
      <c r="B17" s="357"/>
      <c r="C17" s="357"/>
      <c r="D17" s="357"/>
      <c r="E17" s="357"/>
      <c r="F17" s="358"/>
      <c r="G17" s="85" t="s">
        <v>174</v>
      </c>
      <c r="H17" s="407"/>
      <c r="I17" s="408"/>
      <c r="J17" s="282"/>
      <c r="K17" s="403"/>
      <c r="L17" s="219" t="str">
        <f t="shared" si="0"/>
        <v/>
      </c>
      <c r="M17" s="220"/>
      <c r="N17" s="203"/>
      <c r="O17" s="204"/>
      <c r="P17" s="332"/>
      <c r="Q17" s="204"/>
      <c r="R17" s="332"/>
      <c r="S17" s="204"/>
      <c r="T17" s="332"/>
      <c r="U17" s="204"/>
      <c r="V17" s="332"/>
      <c r="W17" s="204"/>
      <c r="X17" s="304"/>
      <c r="Y17" s="306"/>
      <c r="Z17" s="219" t="str">
        <f t="shared" si="2"/>
        <v/>
      </c>
      <c r="AA17" s="220"/>
      <c r="AB17" s="197" t="str">
        <f t="shared" si="1"/>
        <v/>
      </c>
      <c r="AC17" s="216"/>
      <c r="AD17" s="69"/>
      <c r="BB17" s="72"/>
    </row>
    <row r="18" spans="1:54" s="5" customFormat="1" ht="12.75" customHeight="1" x14ac:dyDescent="0.3">
      <c r="A18" s="248" t="s">
        <v>74</v>
      </c>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51"/>
      <c r="AD18" s="50"/>
      <c r="BB18" s="52"/>
    </row>
    <row r="19" spans="1:54" s="6" customFormat="1" ht="25.5" customHeight="1" x14ac:dyDescent="0.35">
      <c r="A19" s="404" t="s">
        <v>191</v>
      </c>
      <c r="B19" s="405"/>
      <c r="C19" s="405"/>
      <c r="D19" s="405"/>
      <c r="E19" s="405"/>
      <c r="F19" s="406"/>
      <c r="G19" s="73"/>
      <c r="H19" s="409"/>
      <c r="I19" s="410"/>
      <c r="J19" s="410"/>
      <c r="K19" s="411"/>
      <c r="L19" s="435">
        <f>SUM(L11:M17)</f>
        <v>0</v>
      </c>
      <c r="M19" s="436"/>
      <c r="N19" s="440">
        <f>IF(L19="","",SUM(N11:O17))</f>
        <v>0</v>
      </c>
      <c r="O19" s="388"/>
      <c r="P19" s="384">
        <f>IF(L19="","",SUM(P11:Q17))</f>
        <v>0</v>
      </c>
      <c r="Q19" s="388"/>
      <c r="R19" s="384">
        <f>IF(L19="","",SUM(R11:S17))</f>
        <v>0</v>
      </c>
      <c r="S19" s="388"/>
      <c r="T19" s="384">
        <f>IF(N19="","",SUM(T11:U17))</f>
        <v>0</v>
      </c>
      <c r="U19" s="388"/>
      <c r="V19" s="384">
        <f>IF(P19="","",SUM(V11:W17))</f>
        <v>0</v>
      </c>
      <c r="W19" s="388"/>
      <c r="X19" s="433">
        <f>IF(R19="","",SUM(X11:Y17))</f>
        <v>0</v>
      </c>
      <c r="Y19" s="434"/>
      <c r="Z19" s="435">
        <f>IF(L19="","",SUM(N19:Y19))</f>
        <v>0</v>
      </c>
      <c r="AA19" s="436"/>
      <c r="AB19" s="441">
        <f>IF(L19="","",L19-Z19)</f>
        <v>0</v>
      </c>
      <c r="AC19" s="396"/>
      <c r="AD19" s="50"/>
      <c r="BB19" s="51"/>
    </row>
    <row r="21" spans="1:54" s="5" customFormat="1" ht="12.75" customHeight="1" x14ac:dyDescent="0.3">
      <c r="A21" s="432" t="s">
        <v>82</v>
      </c>
      <c r="B21" s="432"/>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20"/>
      <c r="AE21" s="20"/>
      <c r="AF21" s="20"/>
      <c r="BB21" s="52"/>
    </row>
    <row r="22" spans="1:54" ht="93" customHeight="1" x14ac:dyDescent="0.35">
      <c r="A22" s="428" t="s">
        <v>192</v>
      </c>
      <c r="B22" s="428"/>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row>
    <row r="23" spans="1:54" ht="25.5" customHeight="1" x14ac:dyDescent="0.35">
      <c r="A23" s="429" t="s">
        <v>193</v>
      </c>
      <c r="B23" s="429"/>
      <c r="C23" s="429"/>
      <c r="D23" s="429"/>
      <c r="E23" s="429"/>
      <c r="F23" s="429"/>
      <c r="G23" s="429"/>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row>
    <row r="24" spans="1:54" ht="24.75" customHeight="1" x14ac:dyDescent="0.35">
      <c r="A24" s="429" t="s">
        <v>194</v>
      </c>
      <c r="B24" s="429"/>
      <c r="C24" s="429"/>
      <c r="D24" s="429"/>
      <c r="E24" s="429"/>
      <c r="F24" s="429"/>
      <c r="G24" s="429"/>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row>
  </sheetData>
  <sheetProtection password="CB0C" sheet="1" objects="1" scenarios="1" selectLockedCells="1"/>
  <mergeCells count="132">
    <mergeCell ref="AD7:AD8"/>
    <mergeCell ref="AD9:AD10"/>
    <mergeCell ref="N19:O19"/>
    <mergeCell ref="A18:AC18"/>
    <mergeCell ref="Z19:AA19"/>
    <mergeCell ref="AB19:AC19"/>
    <mergeCell ref="A19:F19"/>
    <mergeCell ref="L14:M14"/>
    <mergeCell ref="N14:O14"/>
    <mergeCell ref="T14:U14"/>
    <mergeCell ref="V14:W14"/>
    <mergeCell ref="X14:Y14"/>
    <mergeCell ref="J17:K17"/>
    <mergeCell ref="L17:M17"/>
    <mergeCell ref="N17:O17"/>
    <mergeCell ref="P17:Q17"/>
    <mergeCell ref="R17:S17"/>
    <mergeCell ref="N16:O16"/>
    <mergeCell ref="P16:Q16"/>
    <mergeCell ref="R16:S16"/>
    <mergeCell ref="Z14:AA14"/>
    <mergeCell ref="AB14:AC14"/>
    <mergeCell ref="A15:F15"/>
    <mergeCell ref="V16:W16"/>
    <mergeCell ref="X16:Y16"/>
    <mergeCell ref="T17:U17"/>
    <mergeCell ref="A16:F16"/>
    <mergeCell ref="H16:I16"/>
    <mergeCell ref="J16:K16"/>
    <mergeCell ref="A17:F17"/>
    <mergeCell ref="H17:I17"/>
    <mergeCell ref="P4:T4"/>
    <mergeCell ref="Z15:AA15"/>
    <mergeCell ref="A14:F14"/>
    <mergeCell ref="H14:I14"/>
    <mergeCell ref="J14:K14"/>
    <mergeCell ref="P14:Q14"/>
    <mergeCell ref="R14:S14"/>
    <mergeCell ref="H13:I13"/>
    <mergeCell ref="J13:K13"/>
    <mergeCell ref="L13:M13"/>
    <mergeCell ref="J15:K15"/>
    <mergeCell ref="L15:M15"/>
    <mergeCell ref="Z13:AA13"/>
    <mergeCell ref="L11:M11"/>
    <mergeCell ref="A7:F9"/>
    <mergeCell ref="H7:I9"/>
    <mergeCell ref="J7:K9"/>
    <mergeCell ref="AB15:AC15"/>
    <mergeCell ref="N15:O15"/>
    <mergeCell ref="P15:Q15"/>
    <mergeCell ref="R15:S15"/>
    <mergeCell ref="T15:U15"/>
    <mergeCell ref="V15:W15"/>
    <mergeCell ref="X15:Y15"/>
    <mergeCell ref="A21:AC21"/>
    <mergeCell ref="L16:M16"/>
    <mergeCell ref="V17:W17"/>
    <mergeCell ref="X17:Y17"/>
    <mergeCell ref="Z17:AA17"/>
    <mergeCell ref="AB17:AC17"/>
    <mergeCell ref="P19:Q19"/>
    <mergeCell ref="R19:S19"/>
    <mergeCell ref="T19:U19"/>
    <mergeCell ref="V19:W19"/>
    <mergeCell ref="X19:Y19"/>
    <mergeCell ref="H19:K19"/>
    <mergeCell ref="L19:M19"/>
    <mergeCell ref="Z16:AA16"/>
    <mergeCell ref="AB16:AC16"/>
    <mergeCell ref="T16:U16"/>
    <mergeCell ref="H15:I15"/>
    <mergeCell ref="AB13:AC13"/>
    <mergeCell ref="T13:U13"/>
    <mergeCell ref="V13:W13"/>
    <mergeCell ref="X13:Y13"/>
    <mergeCell ref="A12:F12"/>
    <mergeCell ref="H12:I12"/>
    <mergeCell ref="J12:K12"/>
    <mergeCell ref="L12:M12"/>
    <mergeCell ref="N12:O12"/>
    <mergeCell ref="P12:Q12"/>
    <mergeCell ref="R12:S12"/>
    <mergeCell ref="N13:O13"/>
    <mergeCell ref="P13:Q13"/>
    <mergeCell ref="R13:S13"/>
    <mergeCell ref="T12:U12"/>
    <mergeCell ref="V12:W12"/>
    <mergeCell ref="X12:Y12"/>
    <mergeCell ref="Z12:AA12"/>
    <mergeCell ref="AB12:AC12"/>
    <mergeCell ref="A13:F13"/>
    <mergeCell ref="A22:AD22"/>
    <mergeCell ref="A23:AD23"/>
    <mergeCell ref="A24:AD24"/>
    <mergeCell ref="V9:W9"/>
    <mergeCell ref="X9:Y9"/>
    <mergeCell ref="Z9:AA9"/>
    <mergeCell ref="N11:O11"/>
    <mergeCell ref="P11:Q11"/>
    <mergeCell ref="R11:S11"/>
    <mergeCell ref="AB9:AC9"/>
    <mergeCell ref="A10:AC10"/>
    <mergeCell ref="A11:F11"/>
    <mergeCell ref="H11:I11"/>
    <mergeCell ref="J11:K11"/>
    <mergeCell ref="Z11:AA11"/>
    <mergeCell ref="AB11:AC11"/>
    <mergeCell ref="T11:U11"/>
    <mergeCell ref="V11:W11"/>
    <mergeCell ref="X11:Y11"/>
    <mergeCell ref="L9:M9"/>
    <mergeCell ref="N9:O9"/>
    <mergeCell ref="P9:Q9"/>
    <mergeCell ref="R9:S9"/>
    <mergeCell ref="T9:U9"/>
    <mergeCell ref="H1:AC1"/>
    <mergeCell ref="H2:AC2"/>
    <mergeCell ref="H3:AC3"/>
    <mergeCell ref="H5:AC5"/>
    <mergeCell ref="A6:AC6"/>
    <mergeCell ref="P8:S8"/>
    <mergeCell ref="T8:W8"/>
    <mergeCell ref="X8:Y8"/>
    <mergeCell ref="H4:O4"/>
    <mergeCell ref="U4:AC4"/>
    <mergeCell ref="L7:M8"/>
    <mergeCell ref="N7:O8"/>
    <mergeCell ref="Z7:AA8"/>
    <mergeCell ref="AB7:AC8"/>
    <mergeCell ref="P7:Y7"/>
    <mergeCell ref="G7:G9"/>
  </mergeCells>
  <dataValidations count="2">
    <dataValidation type="list" allowBlank="1" showInputMessage="1" showErrorMessage="1" sqref="AD11:AD17" xr:uid="{00000000-0002-0000-0600-000000000000}">
      <formula1>$AP$7:$AP$10</formula1>
    </dataValidation>
    <dataValidation type="list" allowBlank="1" showInputMessage="1" showErrorMessage="1" sqref="G11:G17" xr:uid="{00000000-0002-0000-0600-000001000000}">
      <formula1>$BB$1:$BB$3</formula1>
    </dataValidation>
  </dataValidations>
  <printOptions horizontalCentered="1"/>
  <pageMargins left="0.25" right="0.25" top="0.25" bottom="0.5" header="0.25" footer="0.25"/>
  <pageSetup scale="79" orientation="landscape" r:id="rId1"/>
  <headerFooter>
    <oddFooter>&amp;LAppendix D (Required Forms)
Form D24.2 (Proposed Budget) &amp;RPage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CP56"/>
  <sheetViews>
    <sheetView topLeftCell="A8" zoomScaleNormal="100" workbookViewId="0">
      <selection activeCell="G14" sqref="G14:H14"/>
    </sheetView>
  </sheetViews>
  <sheetFormatPr defaultColWidth="9.1328125" defaultRowHeight="12.75" x14ac:dyDescent="0.35"/>
  <cols>
    <col min="1" max="1" width="4.265625" style="1" customWidth="1"/>
    <col min="2" max="2" width="3.73046875" style="1" customWidth="1"/>
    <col min="3" max="4" width="4.265625" style="1" customWidth="1"/>
    <col min="5" max="5" width="7.86328125" style="1" customWidth="1"/>
    <col min="6" max="6" width="5.86328125" style="1" customWidth="1"/>
    <col min="7" max="7" width="6" style="1" customWidth="1"/>
    <col min="8" max="8" width="5.59765625" style="1" customWidth="1"/>
    <col min="9" max="12" width="4.265625" style="1" customWidth="1"/>
    <col min="13" max="14" width="5.59765625" style="1" customWidth="1"/>
    <col min="15" max="26" width="4.73046875" style="1" customWidth="1"/>
    <col min="27" max="30" width="5.59765625" style="1" customWidth="1"/>
    <col min="31" max="52" width="3.73046875" style="1" customWidth="1"/>
    <col min="53" max="53" width="3.73046875" style="66" customWidth="1"/>
    <col min="54" max="84" width="3.73046875" style="1" customWidth="1"/>
    <col min="85" max="16384" width="9.1328125" style="1"/>
  </cols>
  <sheetData>
    <row r="1" spans="1:94" ht="20.100000000000001" customHeight="1" x14ac:dyDescent="0.4">
      <c r="A1" s="10" t="str">
        <f>T('Cover Sheet'!A4)</f>
        <v>Program Services:</v>
      </c>
      <c r="B1" s="4"/>
      <c r="C1" s="4"/>
      <c r="D1" s="4"/>
      <c r="E1" s="4"/>
      <c r="F1" s="8"/>
      <c r="G1" s="137" t="str">
        <f>T('Cover Sheet'!G4)</f>
        <v xml:space="preserve">Dietary Administrative Support Services Program (DASSP) - Older Americans Act Title III C-2 </v>
      </c>
      <c r="H1" s="137"/>
      <c r="I1" s="137"/>
      <c r="J1" s="137"/>
      <c r="K1" s="137"/>
      <c r="L1" s="137"/>
      <c r="M1" s="137"/>
      <c r="N1" s="137"/>
      <c r="O1" s="137"/>
      <c r="P1" s="137"/>
      <c r="Q1" s="137"/>
      <c r="R1" s="137"/>
      <c r="S1" s="137"/>
      <c r="T1" s="137"/>
      <c r="U1" s="137"/>
      <c r="V1" s="137"/>
      <c r="W1" s="137"/>
      <c r="X1" s="137"/>
      <c r="Y1" s="137"/>
      <c r="Z1" s="137"/>
      <c r="AA1" s="137"/>
      <c r="AB1" s="137"/>
      <c r="AC1" s="137"/>
      <c r="AD1" s="137"/>
      <c r="AI1" s="37"/>
      <c r="AJ1" s="37"/>
      <c r="AK1" s="37"/>
      <c r="AL1" s="37"/>
      <c r="AM1" s="37"/>
      <c r="AN1" s="37"/>
      <c r="AO1" s="37"/>
      <c r="AP1" s="37"/>
      <c r="AQ1" s="37"/>
      <c r="AR1" s="37"/>
      <c r="AS1" s="37"/>
      <c r="AT1" s="37"/>
      <c r="AU1" s="37"/>
      <c r="AV1" s="37"/>
      <c r="AW1" s="37"/>
      <c r="AX1" s="37"/>
      <c r="AY1" s="37"/>
      <c r="AZ1" s="53" t="s">
        <v>195</v>
      </c>
      <c r="BA1" s="83" t="s">
        <v>196</v>
      </c>
      <c r="BB1" s="54"/>
      <c r="BC1" s="54"/>
      <c r="BD1" s="54"/>
      <c r="BE1" s="54"/>
      <c r="BF1" s="54"/>
      <c r="BG1" s="54"/>
      <c r="BH1" s="54"/>
      <c r="BI1" s="54"/>
      <c r="BJ1" s="54"/>
      <c r="BK1" s="54"/>
      <c r="BL1" s="54"/>
      <c r="BM1" s="54"/>
      <c r="BN1" s="54"/>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row>
    <row r="2" spans="1:94" ht="20.100000000000001" customHeight="1" x14ac:dyDescent="0.4">
      <c r="A2" s="10" t="str">
        <f>T('Cover Sheet'!A5)</f>
        <v>Fiscal Year:</v>
      </c>
      <c r="B2" s="4"/>
      <c r="C2" s="4"/>
      <c r="D2" s="4"/>
      <c r="E2" s="4"/>
      <c r="F2" s="8"/>
      <c r="G2" s="138" t="str">
        <f>T('Cover Sheet'!G5:AK5)</f>
        <v>2021-22</v>
      </c>
      <c r="H2" s="138"/>
      <c r="I2" s="138"/>
      <c r="J2" s="138"/>
      <c r="K2" s="138"/>
      <c r="L2" s="138"/>
      <c r="M2" s="138"/>
      <c r="N2" s="138"/>
      <c r="O2" s="138"/>
      <c r="P2" s="138"/>
      <c r="Q2" s="138"/>
      <c r="R2" s="138"/>
      <c r="S2" s="138"/>
      <c r="T2" s="138"/>
      <c r="U2" s="138"/>
      <c r="V2" s="138"/>
      <c r="W2" s="138"/>
      <c r="X2" s="138"/>
      <c r="Y2" s="138"/>
      <c r="Z2" s="138"/>
      <c r="AA2" s="138"/>
      <c r="AB2" s="138"/>
      <c r="AC2" s="138"/>
      <c r="AD2" s="138"/>
      <c r="AI2" s="37"/>
      <c r="AJ2" s="37"/>
      <c r="AK2" s="37"/>
      <c r="AL2" s="37"/>
      <c r="AM2" s="37"/>
      <c r="AN2" s="37"/>
      <c r="AO2" s="37"/>
      <c r="AP2" s="37"/>
      <c r="AQ2" s="37"/>
      <c r="AR2" s="37"/>
      <c r="AS2" s="37"/>
      <c r="AT2" s="37"/>
      <c r="AU2" s="37"/>
      <c r="AV2" s="37"/>
      <c r="AW2" s="37"/>
      <c r="AX2" s="37"/>
      <c r="AY2" s="37"/>
      <c r="AZ2" s="53" t="s">
        <v>197</v>
      </c>
      <c r="BA2" s="83" t="s">
        <v>198</v>
      </c>
      <c r="BB2" s="54"/>
      <c r="BC2" s="54"/>
      <c r="BD2" s="54"/>
      <c r="BE2" s="54"/>
      <c r="BF2" s="54"/>
      <c r="BG2" s="54"/>
      <c r="BH2" s="54"/>
      <c r="BI2" s="54"/>
      <c r="BJ2" s="54"/>
      <c r="BK2" s="54"/>
      <c r="BL2" s="54"/>
      <c r="BM2" s="54"/>
      <c r="BN2" s="54"/>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row>
    <row r="3" spans="1:94" s="9" customFormat="1" ht="20.100000000000001" hidden="1" customHeight="1" x14ac:dyDescent="0.4">
      <c r="A3" s="15" t="str">
        <f>T('Cover Sheet'!A6)</f>
        <v>Subaward Number:</v>
      </c>
      <c r="B3" s="15"/>
      <c r="C3" s="15"/>
      <c r="D3" s="15"/>
      <c r="E3" s="16"/>
      <c r="F3" s="17"/>
      <c r="G3" s="213" t="str">
        <f>T('Cover Sheet'!G6:AK6)</f>
        <v>[Enter Subaward Number]</v>
      </c>
      <c r="H3" s="213"/>
      <c r="I3" s="213"/>
      <c r="J3" s="213"/>
      <c r="K3" s="213"/>
      <c r="L3" s="213"/>
      <c r="M3" s="213"/>
      <c r="N3" s="213"/>
      <c r="O3" s="213"/>
      <c r="P3" s="213"/>
      <c r="Q3" s="213"/>
      <c r="R3" s="213"/>
      <c r="S3" s="213"/>
      <c r="T3" s="213"/>
      <c r="U3" s="213"/>
      <c r="V3" s="213"/>
      <c r="W3" s="213"/>
      <c r="X3" s="213"/>
      <c r="Y3" s="213"/>
      <c r="Z3" s="213"/>
      <c r="AA3" s="213"/>
      <c r="AB3" s="213"/>
      <c r="AC3" s="213"/>
      <c r="AD3" s="213"/>
      <c r="AE3" s="26"/>
      <c r="AF3" s="26"/>
      <c r="AG3" s="26"/>
      <c r="AH3" s="26"/>
      <c r="AI3" s="55"/>
      <c r="AJ3" s="55"/>
      <c r="AK3" s="55"/>
      <c r="AL3" s="55"/>
      <c r="AM3" s="37"/>
      <c r="AN3" s="37"/>
      <c r="AO3" s="37"/>
      <c r="AP3" s="37"/>
      <c r="AQ3" s="37"/>
      <c r="AR3" s="37"/>
      <c r="AS3" s="37"/>
      <c r="AT3" s="37"/>
      <c r="AU3" s="37"/>
      <c r="AV3" s="37"/>
      <c r="AW3" s="37"/>
      <c r="AX3" s="37"/>
      <c r="AY3" s="37"/>
      <c r="AZ3" s="56" t="s">
        <v>199</v>
      </c>
      <c r="BA3" s="83" t="s">
        <v>200</v>
      </c>
      <c r="BB3" s="54"/>
      <c r="BC3" s="54"/>
      <c r="BD3" s="54"/>
      <c r="BE3" s="54"/>
      <c r="BF3" s="54"/>
      <c r="BG3" s="54"/>
      <c r="BH3" s="54"/>
      <c r="BI3" s="54"/>
      <c r="BJ3" s="54"/>
      <c r="BK3" s="54"/>
      <c r="BL3" s="54"/>
      <c r="BM3" s="54"/>
      <c r="BN3" s="54"/>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row>
    <row r="4" spans="1:94" s="16" customFormat="1" ht="23.25" hidden="1" customHeight="1" x14ac:dyDescent="0.4">
      <c r="A4" s="15" t="s">
        <v>25</v>
      </c>
      <c r="B4" s="15"/>
      <c r="C4" s="15"/>
      <c r="D4" s="15"/>
      <c r="F4" s="12"/>
      <c r="G4" s="145" t="str">
        <f>T('Cover Sheet'!G7:L7)</f>
        <v>Select Number</v>
      </c>
      <c r="H4" s="145"/>
      <c r="I4" s="145"/>
      <c r="J4" s="145"/>
      <c r="K4" s="145"/>
      <c r="L4" s="145"/>
      <c r="M4" s="145"/>
      <c r="N4" s="145"/>
      <c r="O4" s="145"/>
      <c r="P4" s="145"/>
      <c r="Q4" s="145"/>
      <c r="R4" s="80" t="s">
        <v>26</v>
      </c>
      <c r="S4" s="80"/>
      <c r="T4" s="80"/>
      <c r="U4" s="80"/>
      <c r="V4" s="80"/>
      <c r="W4" s="213" t="str">
        <f>T('Cover Sheet'!Z7:AF7)</f>
        <v>Select Number</v>
      </c>
      <c r="X4" s="213"/>
      <c r="Y4" s="213"/>
      <c r="Z4" s="213"/>
      <c r="AA4" s="213"/>
      <c r="AB4" s="213"/>
      <c r="AC4" s="213"/>
      <c r="AD4" s="213"/>
      <c r="AE4" s="12"/>
      <c r="AF4" s="12"/>
      <c r="AG4" s="12"/>
      <c r="AH4" s="12"/>
      <c r="AI4" s="57"/>
      <c r="AJ4" s="57"/>
      <c r="AK4" s="57"/>
      <c r="AL4" s="58"/>
      <c r="AM4" s="59"/>
      <c r="AN4" s="59"/>
      <c r="AO4" s="59"/>
      <c r="AP4" s="59"/>
      <c r="AQ4" s="59"/>
      <c r="AR4" s="59"/>
      <c r="AS4" s="59"/>
      <c r="AT4" s="59"/>
      <c r="AU4" s="59"/>
      <c r="AV4" s="59"/>
      <c r="AW4" s="59"/>
      <c r="AX4" s="59"/>
      <c r="AY4" s="59"/>
      <c r="AZ4" s="60" t="s">
        <v>201</v>
      </c>
      <c r="BA4" s="83" t="s">
        <v>202</v>
      </c>
      <c r="BB4" s="61" t="s">
        <v>39</v>
      </c>
      <c r="BC4" s="61"/>
      <c r="BD4" s="61"/>
      <c r="BE4" s="61"/>
      <c r="BF4" s="61"/>
      <c r="BG4" s="61"/>
      <c r="BH4" s="61"/>
      <c r="BI4" s="61"/>
      <c r="BJ4" s="61"/>
      <c r="BK4" s="61"/>
      <c r="BL4" s="61"/>
      <c r="BM4" s="61"/>
      <c r="BN4" s="61"/>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row>
    <row r="5" spans="1:94" ht="20.100000000000001" customHeight="1" x14ac:dyDescent="0.4">
      <c r="A5" s="10" t="str">
        <f>T('Cover Sheet'!A8:F8)</f>
        <v>Proposer's Legal Name:</v>
      </c>
      <c r="B5" s="11"/>
      <c r="C5" s="11"/>
      <c r="D5" s="11"/>
      <c r="E5" s="11"/>
      <c r="F5" s="7"/>
      <c r="G5" s="213" t="str">
        <f>T('Cover Sheet'!G8:AK8)</f>
        <v>[Enter Proposer's Legal Name]</v>
      </c>
      <c r="H5" s="213"/>
      <c r="I5" s="213"/>
      <c r="J5" s="213"/>
      <c r="K5" s="213"/>
      <c r="L5" s="213"/>
      <c r="M5" s="213"/>
      <c r="N5" s="213"/>
      <c r="O5" s="213"/>
      <c r="P5" s="213"/>
      <c r="Q5" s="213"/>
      <c r="R5" s="145"/>
      <c r="S5" s="145"/>
      <c r="T5" s="145"/>
      <c r="U5" s="145"/>
      <c r="V5" s="145"/>
      <c r="W5" s="145"/>
      <c r="X5" s="145"/>
      <c r="Y5" s="145"/>
      <c r="Z5" s="145"/>
      <c r="AA5" s="145"/>
      <c r="AB5" s="145"/>
      <c r="AC5" s="145"/>
      <c r="AD5" s="145"/>
      <c r="AE5" s="4"/>
      <c r="AF5" s="4"/>
      <c r="AG5" s="4"/>
      <c r="AH5" s="4"/>
      <c r="AI5" s="55"/>
      <c r="AJ5" s="55"/>
      <c r="AK5" s="55"/>
      <c r="AL5" s="55"/>
      <c r="AM5" s="37"/>
      <c r="AN5" s="37"/>
      <c r="AO5" s="37"/>
      <c r="AP5" s="37"/>
      <c r="AQ5" s="37"/>
      <c r="AR5" s="37"/>
      <c r="AS5" s="37"/>
      <c r="AT5" s="37"/>
      <c r="AU5" s="37"/>
      <c r="AV5" s="37"/>
      <c r="AW5" s="37"/>
      <c r="AX5" s="37"/>
      <c r="AY5" s="37"/>
      <c r="AZ5" s="60" t="s">
        <v>203</v>
      </c>
      <c r="BA5" s="83" t="s">
        <v>204</v>
      </c>
      <c r="BB5" s="54"/>
      <c r="BC5" s="54"/>
      <c r="BD5" s="54"/>
      <c r="BE5" s="54"/>
      <c r="BF5" s="54"/>
      <c r="BG5" s="54"/>
      <c r="BH5" s="54"/>
      <c r="BI5" s="54"/>
      <c r="BJ5" s="54"/>
      <c r="BK5" s="54"/>
      <c r="BL5" s="54"/>
      <c r="BM5" s="54"/>
      <c r="BN5" s="54"/>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row>
    <row r="6" spans="1:94" s="14" customFormat="1" ht="25.5" customHeight="1" thickBot="1" x14ac:dyDescent="0.45">
      <c r="A6" s="146" t="s">
        <v>205</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I6" s="37"/>
      <c r="AJ6" s="37"/>
      <c r="AK6" s="37"/>
      <c r="AL6" s="37"/>
      <c r="AM6" s="37"/>
      <c r="AN6" s="37"/>
      <c r="AO6" s="37"/>
      <c r="AP6" s="37"/>
      <c r="AQ6" s="37"/>
      <c r="AR6" s="37"/>
      <c r="AS6" s="37"/>
      <c r="AT6" s="37"/>
      <c r="AU6" s="37"/>
      <c r="AV6" s="37"/>
      <c r="AW6" s="37"/>
      <c r="AX6" s="37"/>
      <c r="AY6" s="37"/>
      <c r="AZ6" s="60" t="s">
        <v>206</v>
      </c>
      <c r="BA6" s="83" t="s">
        <v>207</v>
      </c>
      <c r="BB6" s="54"/>
      <c r="BC6" s="54"/>
      <c r="BD6" s="54"/>
      <c r="BE6" s="54"/>
      <c r="BF6" s="54"/>
      <c r="BG6" s="54"/>
      <c r="BH6" s="54"/>
      <c r="BI6" s="54"/>
      <c r="BJ6" s="54"/>
      <c r="BK6" s="54"/>
      <c r="BL6" s="54"/>
      <c r="BM6" s="54"/>
      <c r="BN6" s="54"/>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row>
    <row r="7" spans="1:94" s="6" customFormat="1" ht="21" customHeight="1" x14ac:dyDescent="0.3">
      <c r="A7" s="270" t="s">
        <v>178</v>
      </c>
      <c r="B7" s="271"/>
      <c r="C7" s="271"/>
      <c r="D7" s="271"/>
      <c r="E7" s="271"/>
      <c r="F7" s="271"/>
      <c r="G7" s="270" t="s">
        <v>145</v>
      </c>
      <c r="H7" s="270"/>
      <c r="I7" s="270" t="s">
        <v>158</v>
      </c>
      <c r="J7" s="270"/>
      <c r="K7" s="270" t="s">
        <v>90</v>
      </c>
      <c r="L7" s="354"/>
      <c r="M7" s="184" t="s">
        <v>91</v>
      </c>
      <c r="N7" s="185"/>
      <c r="O7" s="188" t="s">
        <v>92</v>
      </c>
      <c r="P7" s="189"/>
      <c r="Q7" s="354" t="s">
        <v>93</v>
      </c>
      <c r="R7" s="363"/>
      <c r="S7" s="363"/>
      <c r="T7" s="363"/>
      <c r="U7" s="363"/>
      <c r="V7" s="363"/>
      <c r="W7" s="363"/>
      <c r="X7" s="363"/>
      <c r="Y7" s="363"/>
      <c r="Z7" s="364"/>
      <c r="AA7" s="184" t="s">
        <v>147</v>
      </c>
      <c r="AB7" s="185"/>
      <c r="AC7" s="188" t="s">
        <v>95</v>
      </c>
      <c r="AD7" s="189"/>
      <c r="AI7" s="62"/>
      <c r="AJ7" s="62"/>
      <c r="AK7" s="62"/>
      <c r="AL7" s="62"/>
      <c r="AM7" s="62"/>
      <c r="AN7" s="62"/>
      <c r="AO7" s="62"/>
      <c r="AP7" s="62"/>
      <c r="AQ7" s="62"/>
      <c r="AR7" s="62"/>
      <c r="AS7" s="62"/>
      <c r="AT7" s="62"/>
      <c r="AU7" s="62"/>
      <c r="AV7" s="62"/>
      <c r="AW7" s="62"/>
      <c r="AX7" s="62"/>
      <c r="AY7" s="62"/>
      <c r="AZ7" s="60" t="s">
        <v>208</v>
      </c>
      <c r="BA7" s="83" t="s">
        <v>209</v>
      </c>
      <c r="BB7" s="53"/>
      <c r="BC7" s="53"/>
      <c r="BD7" s="53"/>
      <c r="BE7" s="53"/>
      <c r="BF7" s="53"/>
      <c r="BG7" s="53"/>
      <c r="BH7" s="53"/>
      <c r="BI7" s="53"/>
      <c r="BJ7" s="53"/>
      <c r="BK7" s="53"/>
      <c r="BL7" s="53"/>
      <c r="BM7" s="53"/>
      <c r="BN7" s="53"/>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row>
    <row r="8" spans="1:94" s="6" customFormat="1" ht="40.5" customHeight="1" x14ac:dyDescent="0.3">
      <c r="A8" s="270"/>
      <c r="B8" s="271"/>
      <c r="C8" s="271"/>
      <c r="D8" s="271"/>
      <c r="E8" s="271"/>
      <c r="F8" s="271"/>
      <c r="G8" s="270"/>
      <c r="H8" s="270"/>
      <c r="I8" s="270"/>
      <c r="J8" s="270"/>
      <c r="K8" s="270"/>
      <c r="L8" s="354"/>
      <c r="M8" s="186"/>
      <c r="N8" s="187"/>
      <c r="O8" s="190"/>
      <c r="P8" s="191"/>
      <c r="Q8" s="270" t="s">
        <v>96</v>
      </c>
      <c r="R8" s="270"/>
      <c r="S8" s="270"/>
      <c r="T8" s="270"/>
      <c r="U8" s="270" t="s">
        <v>97</v>
      </c>
      <c r="V8" s="270"/>
      <c r="W8" s="270"/>
      <c r="X8" s="270"/>
      <c r="Y8" s="460" t="s">
        <v>98</v>
      </c>
      <c r="Z8" s="461"/>
      <c r="AA8" s="186"/>
      <c r="AB8" s="187"/>
      <c r="AC8" s="186"/>
      <c r="AD8" s="195"/>
      <c r="AI8" s="62"/>
      <c r="AJ8" s="62"/>
      <c r="AK8" s="62"/>
      <c r="AL8" s="62"/>
      <c r="AM8" s="62"/>
      <c r="AN8" s="62"/>
      <c r="AO8" s="62"/>
      <c r="AP8" s="62"/>
      <c r="AQ8" s="62"/>
      <c r="AR8" s="62"/>
      <c r="AS8" s="62"/>
      <c r="AT8" s="62"/>
      <c r="AU8" s="62"/>
      <c r="AV8" s="62"/>
      <c r="AW8" s="62"/>
      <c r="AX8" s="62"/>
      <c r="AY8" s="62"/>
      <c r="AZ8" s="60"/>
      <c r="BA8" s="83" t="s">
        <v>210</v>
      </c>
      <c r="BB8" s="53"/>
      <c r="BC8" s="53"/>
      <c r="BD8" s="53"/>
      <c r="BE8" s="53"/>
      <c r="BF8" s="53"/>
      <c r="BG8" s="53"/>
      <c r="BH8" s="53"/>
      <c r="BI8" s="53"/>
      <c r="BJ8" s="53"/>
      <c r="BK8" s="53"/>
      <c r="BL8" s="53"/>
      <c r="BM8" s="53"/>
      <c r="BN8" s="53"/>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row>
    <row r="9" spans="1:94" s="6" customFormat="1" ht="37.5" customHeight="1" x14ac:dyDescent="0.25">
      <c r="A9" s="271"/>
      <c r="B9" s="271"/>
      <c r="C9" s="271"/>
      <c r="D9" s="271"/>
      <c r="E9" s="271"/>
      <c r="F9" s="271"/>
      <c r="G9" s="270"/>
      <c r="H9" s="270"/>
      <c r="I9" s="270"/>
      <c r="J9" s="270"/>
      <c r="K9" s="271"/>
      <c r="L9" s="354"/>
      <c r="M9" s="190" t="s">
        <v>99</v>
      </c>
      <c r="N9" s="274"/>
      <c r="O9" s="348" t="s">
        <v>168</v>
      </c>
      <c r="P9" s="349"/>
      <c r="Q9" s="270" t="s">
        <v>101</v>
      </c>
      <c r="R9" s="271"/>
      <c r="S9" s="270" t="s">
        <v>102</v>
      </c>
      <c r="T9" s="271"/>
      <c r="U9" s="270" t="s">
        <v>101</v>
      </c>
      <c r="V9" s="271"/>
      <c r="W9" s="270" t="s">
        <v>102</v>
      </c>
      <c r="X9" s="271"/>
      <c r="Y9" s="460" t="s">
        <v>101</v>
      </c>
      <c r="Z9" s="461"/>
      <c r="AA9" s="190" t="s">
        <v>103</v>
      </c>
      <c r="AB9" s="274"/>
      <c r="AC9" s="190" t="s">
        <v>104</v>
      </c>
      <c r="AD9" s="191"/>
      <c r="AI9" s="62"/>
      <c r="AJ9" s="62"/>
      <c r="AK9" s="62"/>
      <c r="AL9" s="62"/>
      <c r="AM9" s="62"/>
      <c r="AN9" s="62"/>
      <c r="AO9" s="62"/>
      <c r="AP9" s="62"/>
      <c r="AQ9" s="62"/>
      <c r="AR9" s="62"/>
      <c r="AS9" s="62"/>
      <c r="AT9" s="62"/>
      <c r="AU9" s="62"/>
      <c r="AV9" s="62"/>
      <c r="AW9" s="62"/>
      <c r="AX9" s="62"/>
      <c r="AY9" s="62"/>
      <c r="AZ9" s="53"/>
      <c r="BA9" s="83" t="s">
        <v>211</v>
      </c>
      <c r="BB9" s="53"/>
      <c r="BC9" s="53"/>
      <c r="BD9" s="53"/>
      <c r="BE9" s="53"/>
      <c r="BF9" s="53"/>
      <c r="BG9" s="53"/>
      <c r="BH9" s="53"/>
      <c r="BI9" s="53"/>
      <c r="BJ9" s="53"/>
      <c r="BK9" s="53"/>
      <c r="BL9" s="53"/>
      <c r="BM9" s="53"/>
      <c r="BN9" s="53"/>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row>
    <row r="10" spans="1:94" s="5" customFormat="1" ht="12.75" customHeight="1" x14ac:dyDescent="0.3">
      <c r="A10" s="248" t="s">
        <v>105</v>
      </c>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51"/>
      <c r="AI10" s="63"/>
      <c r="AJ10" s="63"/>
      <c r="AK10" s="63"/>
      <c r="AL10" s="63"/>
      <c r="AM10" s="63"/>
      <c r="AN10" s="63"/>
      <c r="AO10" s="63"/>
      <c r="AP10" s="63"/>
      <c r="AQ10" s="63"/>
      <c r="AR10" s="63"/>
      <c r="AS10" s="63"/>
      <c r="AT10" s="63"/>
      <c r="AU10" s="63"/>
      <c r="AV10" s="63"/>
      <c r="AW10" s="63"/>
      <c r="AX10" s="63"/>
      <c r="AY10" s="63"/>
      <c r="AZ10" s="56"/>
      <c r="BA10" s="83" t="s">
        <v>212</v>
      </c>
      <c r="BB10" s="56"/>
      <c r="BC10" s="56"/>
      <c r="BD10" s="56"/>
      <c r="BE10" s="56"/>
      <c r="BF10" s="56"/>
      <c r="BG10" s="56"/>
      <c r="BH10" s="56"/>
      <c r="BI10" s="56"/>
      <c r="BJ10" s="56"/>
      <c r="BK10" s="56"/>
      <c r="BL10" s="56"/>
      <c r="BM10" s="56"/>
      <c r="BN10" s="56"/>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row>
    <row r="11" spans="1:94" ht="28.5" customHeight="1" x14ac:dyDescent="0.35">
      <c r="A11" s="447" t="s">
        <v>213</v>
      </c>
      <c r="B11" s="448"/>
      <c r="C11" s="448"/>
      <c r="D11" s="448"/>
      <c r="E11" s="448"/>
      <c r="F11" s="449"/>
      <c r="G11" s="459"/>
      <c r="H11" s="459"/>
      <c r="I11" s="361"/>
      <c r="J11" s="361"/>
      <c r="K11" s="421"/>
      <c r="L11" s="282"/>
      <c r="M11" s="219" t="str">
        <f t="shared" ref="M11:M18" si="0">IF(G11="","",G11*I11*K11)</f>
        <v/>
      </c>
      <c r="N11" s="220"/>
      <c r="O11" s="204"/>
      <c r="P11" s="202"/>
      <c r="Q11" s="202"/>
      <c r="R11" s="202"/>
      <c r="S11" s="202"/>
      <c r="T11" s="202"/>
      <c r="U11" s="202"/>
      <c r="V11" s="202"/>
      <c r="W11" s="202"/>
      <c r="X11" s="202"/>
      <c r="Y11" s="200"/>
      <c r="Z11" s="201"/>
      <c r="AA11" s="219" t="str">
        <f t="shared" ref="AA11:AA18" si="1">IF(M11="","",SUM(O11:Z11))</f>
        <v/>
      </c>
      <c r="AB11" s="220"/>
      <c r="AC11" s="197" t="str">
        <f t="shared" ref="AC11:AC18" si="2">IF(M11="","",(M11-AA11))</f>
        <v/>
      </c>
      <c r="AD11" s="216"/>
      <c r="AI11" s="37"/>
      <c r="AJ11" s="37"/>
      <c r="AK11" s="37"/>
      <c r="AL11" s="37"/>
      <c r="AM11" s="37"/>
      <c r="AN11" s="37"/>
      <c r="AO11" s="37"/>
      <c r="AP11" s="37"/>
      <c r="AQ11" s="37"/>
      <c r="AR11" s="37"/>
      <c r="AS11" s="37"/>
      <c r="AT11" s="37"/>
      <c r="AU11" s="37"/>
      <c r="AV11" s="37"/>
      <c r="AW11" s="37"/>
      <c r="AX11" s="37"/>
      <c r="AY11" s="37"/>
      <c r="AZ11" s="54"/>
      <c r="BA11" s="83" t="s">
        <v>214</v>
      </c>
      <c r="BB11" s="54"/>
      <c r="BC11" s="60"/>
      <c r="BD11" s="60"/>
      <c r="BE11" s="60"/>
      <c r="BF11" s="60"/>
      <c r="BG11" s="54"/>
      <c r="BH11" s="54"/>
      <c r="BI11" s="54"/>
      <c r="BJ11" s="54"/>
      <c r="BK11" s="54"/>
      <c r="BL11" s="54"/>
      <c r="BM11" s="54"/>
      <c r="BN11" s="54"/>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row>
    <row r="12" spans="1:94" ht="35.25" customHeight="1" x14ac:dyDescent="0.35">
      <c r="A12" s="447" t="s">
        <v>213</v>
      </c>
      <c r="B12" s="448"/>
      <c r="C12" s="448"/>
      <c r="D12" s="448"/>
      <c r="E12" s="448"/>
      <c r="F12" s="449"/>
      <c r="G12" s="459"/>
      <c r="H12" s="459"/>
      <c r="I12" s="361"/>
      <c r="J12" s="361"/>
      <c r="K12" s="421"/>
      <c r="L12" s="282"/>
      <c r="M12" s="219" t="str">
        <f t="shared" si="0"/>
        <v/>
      </c>
      <c r="N12" s="220"/>
      <c r="O12" s="204"/>
      <c r="P12" s="202"/>
      <c r="Q12" s="202"/>
      <c r="R12" s="202"/>
      <c r="S12" s="202"/>
      <c r="T12" s="202"/>
      <c r="U12" s="202"/>
      <c r="V12" s="202"/>
      <c r="W12" s="202"/>
      <c r="X12" s="202"/>
      <c r="Y12" s="200"/>
      <c r="Z12" s="201"/>
      <c r="AA12" s="219" t="str">
        <f t="shared" si="1"/>
        <v/>
      </c>
      <c r="AB12" s="220"/>
      <c r="AC12" s="197" t="str">
        <f t="shared" si="2"/>
        <v/>
      </c>
      <c r="AD12" s="216"/>
      <c r="AI12" s="37"/>
      <c r="AJ12" s="37"/>
      <c r="AK12" s="37"/>
      <c r="AL12" s="37"/>
      <c r="AM12" s="37"/>
      <c r="AN12" s="37"/>
      <c r="AO12" s="37"/>
      <c r="AP12" s="37"/>
      <c r="AQ12" s="37"/>
      <c r="AR12" s="37"/>
      <c r="AS12" s="37"/>
      <c r="AT12" s="37"/>
      <c r="AU12" s="37"/>
      <c r="AV12" s="37"/>
      <c r="AW12" s="37"/>
      <c r="AX12" s="37"/>
      <c r="AY12" s="37"/>
      <c r="AZ12" s="54"/>
      <c r="BA12" s="83" t="s">
        <v>215</v>
      </c>
      <c r="BB12" s="54"/>
      <c r="BC12" s="60"/>
      <c r="BD12" s="60"/>
      <c r="BE12" s="60"/>
      <c r="BF12" s="60"/>
      <c r="BG12" s="54"/>
      <c r="BH12" s="54"/>
      <c r="BI12" s="54"/>
      <c r="BJ12" s="54"/>
      <c r="BK12" s="54"/>
      <c r="BL12" s="54"/>
      <c r="BM12" s="54"/>
      <c r="BN12" s="54"/>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row>
    <row r="13" spans="1:94" ht="28.5" customHeight="1" x14ac:dyDescent="0.35">
      <c r="A13" s="447" t="s">
        <v>213</v>
      </c>
      <c r="B13" s="448"/>
      <c r="C13" s="448"/>
      <c r="D13" s="448"/>
      <c r="E13" s="448"/>
      <c r="F13" s="449"/>
      <c r="G13" s="459"/>
      <c r="H13" s="459"/>
      <c r="I13" s="361"/>
      <c r="J13" s="361"/>
      <c r="K13" s="421"/>
      <c r="L13" s="282"/>
      <c r="M13" s="219" t="str">
        <f t="shared" si="0"/>
        <v/>
      </c>
      <c r="N13" s="220"/>
      <c r="O13" s="204"/>
      <c r="P13" s="202"/>
      <c r="Q13" s="202"/>
      <c r="R13" s="202"/>
      <c r="S13" s="202"/>
      <c r="T13" s="202"/>
      <c r="U13" s="202"/>
      <c r="V13" s="202"/>
      <c r="W13" s="202"/>
      <c r="X13" s="202"/>
      <c r="Y13" s="200"/>
      <c r="Z13" s="201"/>
      <c r="AA13" s="219" t="str">
        <f t="shared" si="1"/>
        <v/>
      </c>
      <c r="AB13" s="220"/>
      <c r="AC13" s="197" t="str">
        <f t="shared" si="2"/>
        <v/>
      </c>
      <c r="AD13" s="216"/>
      <c r="AI13" s="37"/>
      <c r="AJ13" s="37"/>
      <c r="AK13" s="37"/>
      <c r="AL13" s="37"/>
      <c r="AM13" s="37"/>
      <c r="AN13" s="37"/>
      <c r="AO13" s="37"/>
      <c r="AP13" s="37"/>
      <c r="AQ13" s="37"/>
      <c r="AR13" s="37"/>
      <c r="AS13" s="37"/>
      <c r="AT13" s="37"/>
      <c r="AU13" s="37"/>
      <c r="AV13" s="37"/>
      <c r="AW13" s="37"/>
      <c r="AX13" s="37"/>
      <c r="AY13" s="37"/>
      <c r="AZ13" s="54"/>
      <c r="BA13" s="83" t="s">
        <v>216</v>
      </c>
      <c r="BB13" s="54"/>
      <c r="BC13" s="60"/>
      <c r="BD13" s="60"/>
      <c r="BE13" s="60"/>
      <c r="BF13" s="60"/>
      <c r="BG13" s="54"/>
      <c r="BH13" s="54"/>
      <c r="BI13" s="54"/>
      <c r="BJ13" s="54"/>
      <c r="BK13" s="54"/>
      <c r="BL13" s="54"/>
      <c r="BM13" s="54"/>
      <c r="BN13" s="54"/>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row>
    <row r="14" spans="1:94" ht="28.5" customHeight="1" x14ac:dyDescent="0.35">
      <c r="A14" s="447" t="s">
        <v>213</v>
      </c>
      <c r="B14" s="448"/>
      <c r="C14" s="448"/>
      <c r="D14" s="448"/>
      <c r="E14" s="448"/>
      <c r="F14" s="449"/>
      <c r="G14" s="459"/>
      <c r="H14" s="459"/>
      <c r="I14" s="361"/>
      <c r="J14" s="361"/>
      <c r="K14" s="421"/>
      <c r="L14" s="282"/>
      <c r="M14" s="219" t="str">
        <f t="shared" si="0"/>
        <v/>
      </c>
      <c r="N14" s="220"/>
      <c r="O14" s="204"/>
      <c r="P14" s="202"/>
      <c r="Q14" s="202"/>
      <c r="R14" s="202"/>
      <c r="S14" s="202"/>
      <c r="T14" s="202"/>
      <c r="U14" s="202"/>
      <c r="V14" s="202"/>
      <c r="W14" s="202"/>
      <c r="X14" s="202"/>
      <c r="Y14" s="200"/>
      <c r="Z14" s="201"/>
      <c r="AA14" s="219" t="str">
        <f t="shared" si="1"/>
        <v/>
      </c>
      <c r="AB14" s="220"/>
      <c r="AC14" s="197" t="str">
        <f t="shared" si="2"/>
        <v/>
      </c>
      <c r="AD14" s="216"/>
      <c r="AI14" s="37"/>
      <c r="AJ14" s="37"/>
      <c r="AK14" s="37"/>
      <c r="AL14" s="37"/>
      <c r="AM14" s="37"/>
      <c r="AN14" s="37"/>
      <c r="AO14" s="37"/>
      <c r="AP14" s="37"/>
      <c r="AQ14" s="37"/>
      <c r="AR14" s="37"/>
      <c r="AS14" s="37"/>
      <c r="AT14" s="37"/>
      <c r="AU14" s="37"/>
      <c r="AV14" s="37"/>
      <c r="AW14" s="37"/>
      <c r="AX14" s="37"/>
      <c r="AY14" s="37"/>
      <c r="AZ14" s="54"/>
      <c r="BA14" s="83" t="s">
        <v>217</v>
      </c>
      <c r="BB14" s="54"/>
      <c r="BC14" s="60"/>
      <c r="BD14" s="60"/>
      <c r="BE14" s="60"/>
      <c r="BF14" s="60"/>
      <c r="BG14" s="54"/>
      <c r="BH14" s="54"/>
      <c r="BI14" s="54"/>
      <c r="BJ14" s="54"/>
      <c r="BK14" s="54"/>
      <c r="BL14" s="54"/>
      <c r="BM14" s="54"/>
      <c r="BN14" s="54"/>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row>
    <row r="15" spans="1:94" ht="28.5" customHeight="1" x14ac:dyDescent="0.35">
      <c r="A15" s="447" t="s">
        <v>213</v>
      </c>
      <c r="B15" s="448"/>
      <c r="C15" s="448"/>
      <c r="D15" s="448"/>
      <c r="E15" s="448"/>
      <c r="F15" s="449"/>
      <c r="G15" s="459"/>
      <c r="H15" s="459"/>
      <c r="I15" s="361"/>
      <c r="J15" s="361"/>
      <c r="K15" s="421"/>
      <c r="L15" s="282"/>
      <c r="M15" s="219" t="str">
        <f t="shared" si="0"/>
        <v/>
      </c>
      <c r="N15" s="220"/>
      <c r="O15" s="204"/>
      <c r="P15" s="202"/>
      <c r="Q15" s="202"/>
      <c r="R15" s="202"/>
      <c r="S15" s="202"/>
      <c r="T15" s="202"/>
      <c r="U15" s="202"/>
      <c r="V15" s="202"/>
      <c r="W15" s="202"/>
      <c r="X15" s="202"/>
      <c r="Y15" s="200"/>
      <c r="Z15" s="201"/>
      <c r="AA15" s="219" t="str">
        <f t="shared" si="1"/>
        <v/>
      </c>
      <c r="AB15" s="220"/>
      <c r="AC15" s="197" t="str">
        <f t="shared" si="2"/>
        <v/>
      </c>
      <c r="AD15" s="216"/>
      <c r="AI15" s="37"/>
      <c r="AJ15" s="37"/>
      <c r="AK15" s="37"/>
      <c r="AL15" s="37"/>
      <c r="AM15" s="37"/>
      <c r="AN15" s="37"/>
      <c r="AO15" s="37"/>
      <c r="AP15" s="37"/>
      <c r="AQ15" s="37"/>
      <c r="AR15" s="37"/>
      <c r="AS15" s="37"/>
      <c r="AT15" s="37"/>
      <c r="AU15" s="37"/>
      <c r="AV15" s="37"/>
      <c r="AW15" s="37"/>
      <c r="AX15" s="37"/>
      <c r="AY15" s="37"/>
      <c r="AZ15" s="54"/>
      <c r="BA15" s="83" t="s">
        <v>218</v>
      </c>
      <c r="BB15" s="54"/>
      <c r="BC15" s="60"/>
      <c r="BD15" s="60"/>
      <c r="BE15" s="60"/>
      <c r="BF15" s="60"/>
      <c r="BG15" s="54"/>
      <c r="BH15" s="54"/>
      <c r="BI15" s="54"/>
      <c r="BJ15" s="54"/>
      <c r="BK15" s="54"/>
      <c r="BL15" s="54"/>
      <c r="BM15" s="54"/>
      <c r="BN15" s="54"/>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row>
    <row r="16" spans="1:94" ht="28.5" customHeight="1" x14ac:dyDescent="0.35">
      <c r="A16" s="447" t="s">
        <v>213</v>
      </c>
      <c r="B16" s="448"/>
      <c r="C16" s="448"/>
      <c r="D16" s="448"/>
      <c r="E16" s="448"/>
      <c r="F16" s="449"/>
      <c r="G16" s="459"/>
      <c r="H16" s="459"/>
      <c r="I16" s="361"/>
      <c r="J16" s="361"/>
      <c r="K16" s="421"/>
      <c r="L16" s="282"/>
      <c r="M16" s="219" t="str">
        <f t="shared" si="0"/>
        <v/>
      </c>
      <c r="N16" s="220"/>
      <c r="O16" s="204"/>
      <c r="P16" s="202"/>
      <c r="Q16" s="202"/>
      <c r="R16" s="202"/>
      <c r="S16" s="202"/>
      <c r="T16" s="202"/>
      <c r="U16" s="202"/>
      <c r="V16" s="202"/>
      <c r="W16" s="202"/>
      <c r="X16" s="202"/>
      <c r="Y16" s="200"/>
      <c r="Z16" s="201"/>
      <c r="AA16" s="219" t="str">
        <f t="shared" si="1"/>
        <v/>
      </c>
      <c r="AB16" s="220"/>
      <c r="AC16" s="197" t="str">
        <f t="shared" si="2"/>
        <v/>
      </c>
      <c r="AD16" s="216"/>
      <c r="AI16" s="37"/>
      <c r="AJ16" s="37"/>
      <c r="AK16" s="37"/>
      <c r="AL16" s="37"/>
      <c r="AM16" s="37"/>
      <c r="AN16" s="37"/>
      <c r="AO16" s="37"/>
      <c r="AP16" s="37"/>
      <c r="AQ16" s="37"/>
      <c r="AR16" s="37"/>
      <c r="AS16" s="37"/>
      <c r="AT16" s="37"/>
      <c r="AU16" s="37"/>
      <c r="AV16" s="37"/>
      <c r="AW16" s="37"/>
      <c r="AX16" s="37"/>
      <c r="AY16" s="37"/>
      <c r="AZ16" s="54"/>
      <c r="BA16" s="83" t="s">
        <v>219</v>
      </c>
      <c r="BB16" s="54"/>
      <c r="BC16" s="60"/>
      <c r="BD16" s="60"/>
      <c r="BE16" s="60"/>
      <c r="BF16" s="60"/>
      <c r="BG16" s="54"/>
      <c r="BH16" s="54"/>
      <c r="BI16" s="54"/>
      <c r="BJ16" s="54"/>
      <c r="BK16" s="54"/>
      <c r="BL16" s="54"/>
      <c r="BM16" s="54"/>
      <c r="BN16" s="54"/>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row>
    <row r="17" spans="1:94" ht="28.5" customHeight="1" x14ac:dyDescent="0.35">
      <c r="A17" s="447" t="s">
        <v>213</v>
      </c>
      <c r="B17" s="448"/>
      <c r="C17" s="448"/>
      <c r="D17" s="448"/>
      <c r="E17" s="448"/>
      <c r="F17" s="449"/>
      <c r="G17" s="459"/>
      <c r="H17" s="459"/>
      <c r="I17" s="361"/>
      <c r="J17" s="361"/>
      <c r="K17" s="421"/>
      <c r="L17" s="282"/>
      <c r="M17" s="219" t="str">
        <f t="shared" si="0"/>
        <v/>
      </c>
      <c r="N17" s="220"/>
      <c r="O17" s="204"/>
      <c r="P17" s="202"/>
      <c r="Q17" s="202"/>
      <c r="R17" s="202"/>
      <c r="S17" s="202"/>
      <c r="T17" s="202"/>
      <c r="U17" s="202"/>
      <c r="V17" s="202"/>
      <c r="W17" s="202"/>
      <c r="X17" s="202"/>
      <c r="Y17" s="200"/>
      <c r="Z17" s="201"/>
      <c r="AA17" s="219" t="str">
        <f t="shared" si="1"/>
        <v/>
      </c>
      <c r="AB17" s="220"/>
      <c r="AC17" s="197" t="str">
        <f t="shared" si="2"/>
        <v/>
      </c>
      <c r="AD17" s="216"/>
      <c r="AI17" s="37"/>
      <c r="AJ17" s="37"/>
      <c r="AK17" s="37"/>
      <c r="AL17" s="37"/>
      <c r="AM17" s="37"/>
      <c r="AN17" s="37"/>
      <c r="AO17" s="37"/>
      <c r="AP17" s="37"/>
      <c r="AQ17" s="37"/>
      <c r="AR17" s="37"/>
      <c r="AS17" s="37"/>
      <c r="AT17" s="37"/>
      <c r="AU17" s="37"/>
      <c r="AV17" s="37"/>
      <c r="AW17" s="37"/>
      <c r="AX17" s="37"/>
      <c r="AY17" s="37"/>
      <c r="AZ17" s="54"/>
      <c r="BA17" s="83" t="s">
        <v>220</v>
      </c>
      <c r="BB17" s="54"/>
      <c r="BC17" s="60"/>
      <c r="BD17" s="60"/>
      <c r="BE17" s="60"/>
      <c r="BF17" s="60"/>
      <c r="BG17" s="54"/>
      <c r="BH17" s="54"/>
      <c r="BI17" s="54"/>
      <c r="BJ17" s="54"/>
      <c r="BK17" s="54"/>
      <c r="BL17" s="54"/>
      <c r="BM17" s="54"/>
      <c r="BN17" s="54"/>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row>
    <row r="18" spans="1:94" ht="28.5" customHeight="1" x14ac:dyDescent="0.35">
      <c r="A18" s="447" t="s">
        <v>213</v>
      </c>
      <c r="B18" s="448"/>
      <c r="C18" s="448"/>
      <c r="D18" s="448"/>
      <c r="E18" s="448"/>
      <c r="F18" s="449"/>
      <c r="G18" s="459"/>
      <c r="H18" s="459"/>
      <c r="I18" s="361"/>
      <c r="J18" s="361"/>
      <c r="K18" s="421"/>
      <c r="L18" s="282"/>
      <c r="M18" s="219" t="str">
        <f t="shared" si="0"/>
        <v/>
      </c>
      <c r="N18" s="220"/>
      <c r="O18" s="204"/>
      <c r="P18" s="202"/>
      <c r="Q18" s="202"/>
      <c r="R18" s="202"/>
      <c r="S18" s="202"/>
      <c r="T18" s="202"/>
      <c r="U18" s="202"/>
      <c r="V18" s="202"/>
      <c r="W18" s="202"/>
      <c r="X18" s="202"/>
      <c r="Y18" s="200"/>
      <c r="Z18" s="201"/>
      <c r="AA18" s="219" t="str">
        <f t="shared" si="1"/>
        <v/>
      </c>
      <c r="AB18" s="220"/>
      <c r="AC18" s="197" t="str">
        <f t="shared" si="2"/>
        <v/>
      </c>
      <c r="AD18" s="216"/>
      <c r="AI18" s="37"/>
      <c r="AJ18" s="37"/>
      <c r="AK18" s="37"/>
      <c r="AL18" s="37"/>
      <c r="AM18" s="37"/>
      <c r="AN18" s="37"/>
      <c r="AO18" s="37"/>
      <c r="AP18" s="37"/>
      <c r="AQ18" s="37"/>
      <c r="AR18" s="37"/>
      <c r="AS18" s="37"/>
      <c r="AT18" s="37"/>
      <c r="AU18" s="37"/>
      <c r="AV18" s="37"/>
      <c r="AW18" s="37"/>
      <c r="AX18" s="37"/>
      <c r="AY18" s="37"/>
      <c r="AZ18" s="54"/>
      <c r="BA18" s="83" t="s">
        <v>221</v>
      </c>
      <c r="BB18" s="54"/>
      <c r="BC18" s="60"/>
      <c r="BD18" s="60"/>
      <c r="BE18" s="60"/>
      <c r="BF18" s="60"/>
      <c r="BG18" s="54"/>
      <c r="BH18" s="54"/>
      <c r="BI18" s="54"/>
      <c r="BJ18" s="54"/>
      <c r="BK18" s="54"/>
      <c r="BL18" s="54"/>
      <c r="BM18" s="54"/>
      <c r="BN18" s="54"/>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row>
    <row r="19" spans="1:94" ht="28.5" customHeight="1" x14ac:dyDescent="0.35">
      <c r="A19" s="447" t="s">
        <v>213</v>
      </c>
      <c r="B19" s="448"/>
      <c r="C19" s="448"/>
      <c r="D19" s="448"/>
      <c r="E19" s="448"/>
      <c r="F19" s="449"/>
      <c r="G19" s="459"/>
      <c r="H19" s="459"/>
      <c r="I19" s="361"/>
      <c r="J19" s="361"/>
      <c r="K19" s="421"/>
      <c r="L19" s="282"/>
      <c r="M19" s="219" t="str">
        <f t="shared" ref="M19:M25" si="3">IF(G19="","",G19*I19*K19)</f>
        <v/>
      </c>
      <c r="N19" s="220"/>
      <c r="O19" s="204"/>
      <c r="P19" s="202"/>
      <c r="Q19" s="202"/>
      <c r="R19" s="202"/>
      <c r="S19" s="202"/>
      <c r="T19" s="202"/>
      <c r="U19" s="202"/>
      <c r="V19" s="202"/>
      <c r="W19" s="202"/>
      <c r="X19" s="202"/>
      <c r="Y19" s="200"/>
      <c r="Z19" s="201"/>
      <c r="AA19" s="219" t="str">
        <f t="shared" ref="AA19:AA25" si="4">IF(M19="","",SUM(O19:Z19))</f>
        <v/>
      </c>
      <c r="AB19" s="220"/>
      <c r="AC19" s="197" t="str">
        <f t="shared" ref="AC19:AC25" si="5">IF(M19="","",(M19-AA19))</f>
        <v/>
      </c>
      <c r="AD19" s="216"/>
      <c r="AI19" s="37"/>
      <c r="AJ19" s="37"/>
      <c r="AK19" s="37"/>
      <c r="AL19" s="37"/>
      <c r="AM19" s="37"/>
      <c r="AN19" s="37"/>
      <c r="AO19" s="37"/>
      <c r="AP19" s="37"/>
      <c r="AQ19" s="37"/>
      <c r="AR19" s="37"/>
      <c r="AS19" s="37"/>
      <c r="AT19" s="37"/>
      <c r="AU19" s="37"/>
      <c r="AV19" s="37"/>
      <c r="AW19" s="37"/>
      <c r="AX19" s="37"/>
      <c r="AY19" s="37"/>
      <c r="AZ19" s="54"/>
      <c r="BA19" s="83"/>
      <c r="BB19" s="54"/>
      <c r="BC19" s="60"/>
      <c r="BD19" s="60"/>
      <c r="BE19" s="60"/>
      <c r="BF19" s="60"/>
      <c r="BG19" s="54"/>
      <c r="BH19" s="54"/>
      <c r="BI19" s="54"/>
      <c r="BJ19" s="54"/>
      <c r="BK19" s="54"/>
      <c r="BL19" s="54"/>
      <c r="BM19" s="54"/>
      <c r="BN19" s="54"/>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row>
    <row r="20" spans="1:94" ht="28.5" customHeight="1" x14ac:dyDescent="0.35">
      <c r="A20" s="447" t="s">
        <v>213</v>
      </c>
      <c r="B20" s="448"/>
      <c r="C20" s="448"/>
      <c r="D20" s="448"/>
      <c r="E20" s="448"/>
      <c r="F20" s="449"/>
      <c r="G20" s="459"/>
      <c r="H20" s="459"/>
      <c r="I20" s="361"/>
      <c r="J20" s="361"/>
      <c r="K20" s="421"/>
      <c r="L20" s="282"/>
      <c r="M20" s="219" t="str">
        <f>IF(G20="","",G20*I20*K20)</f>
        <v/>
      </c>
      <c r="N20" s="220"/>
      <c r="O20" s="204"/>
      <c r="P20" s="202"/>
      <c r="Q20" s="202"/>
      <c r="R20" s="202"/>
      <c r="S20" s="202"/>
      <c r="T20" s="202"/>
      <c r="U20" s="202"/>
      <c r="V20" s="202"/>
      <c r="W20" s="202"/>
      <c r="X20" s="202"/>
      <c r="Y20" s="200"/>
      <c r="Z20" s="201"/>
      <c r="AA20" s="219" t="str">
        <f>IF(M20="","",SUM(O20:Z20))</f>
        <v/>
      </c>
      <c r="AB20" s="220"/>
      <c r="AC20" s="197" t="str">
        <f>IF(M20="","",(M20-AA20))</f>
        <v/>
      </c>
      <c r="AD20" s="216"/>
      <c r="AI20" s="37"/>
      <c r="AJ20" s="37"/>
      <c r="AK20" s="37"/>
      <c r="AL20" s="37"/>
      <c r="AM20" s="37"/>
      <c r="AN20" s="37"/>
      <c r="AO20" s="37"/>
      <c r="AP20" s="37"/>
      <c r="AQ20" s="37"/>
      <c r="AR20" s="37"/>
      <c r="AS20" s="37"/>
      <c r="AT20" s="37"/>
      <c r="AU20" s="37"/>
      <c r="AV20" s="37"/>
      <c r="AW20" s="37"/>
      <c r="AX20" s="37"/>
      <c r="AY20" s="37"/>
      <c r="AZ20" s="54"/>
      <c r="BA20" s="76"/>
      <c r="BB20" s="54"/>
      <c r="BC20" s="60"/>
      <c r="BD20" s="60"/>
      <c r="BE20" s="60"/>
      <c r="BF20" s="60"/>
      <c r="BG20" s="54"/>
      <c r="BH20" s="54"/>
      <c r="BI20" s="54"/>
      <c r="BJ20" s="54"/>
      <c r="BK20" s="54"/>
      <c r="BL20" s="54"/>
      <c r="BM20" s="54"/>
      <c r="BN20" s="54"/>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row>
    <row r="21" spans="1:94" ht="28.5" customHeight="1" x14ac:dyDescent="0.35">
      <c r="A21" s="447" t="s">
        <v>213</v>
      </c>
      <c r="B21" s="448"/>
      <c r="C21" s="448"/>
      <c r="D21" s="448"/>
      <c r="E21" s="448"/>
      <c r="F21" s="449"/>
      <c r="G21" s="459"/>
      <c r="H21" s="459"/>
      <c r="I21" s="361"/>
      <c r="J21" s="361"/>
      <c r="K21" s="421"/>
      <c r="L21" s="282"/>
      <c r="M21" s="219" t="str">
        <f>IF(G21="","",G21*I21*K21)</f>
        <v/>
      </c>
      <c r="N21" s="220"/>
      <c r="O21" s="204"/>
      <c r="P21" s="202"/>
      <c r="Q21" s="202"/>
      <c r="R21" s="202"/>
      <c r="S21" s="202"/>
      <c r="T21" s="202"/>
      <c r="U21" s="202"/>
      <c r="V21" s="202"/>
      <c r="W21" s="202"/>
      <c r="X21" s="202"/>
      <c r="Y21" s="200"/>
      <c r="Z21" s="201"/>
      <c r="AA21" s="219" t="str">
        <f>IF(M21="","",SUM(O21:Z21))</f>
        <v/>
      </c>
      <c r="AB21" s="220"/>
      <c r="AC21" s="197" t="str">
        <f>IF(M21="","",(M21-AA21))</f>
        <v/>
      </c>
      <c r="AD21" s="216"/>
      <c r="AI21" s="37"/>
      <c r="AJ21" s="37"/>
      <c r="AK21" s="37"/>
      <c r="AL21" s="37"/>
      <c r="AM21" s="37"/>
      <c r="AN21" s="37"/>
      <c r="AO21" s="37"/>
      <c r="AP21" s="37"/>
      <c r="AQ21" s="37"/>
      <c r="AR21" s="37"/>
      <c r="AS21" s="37"/>
      <c r="AT21" s="37"/>
      <c r="AU21" s="37"/>
      <c r="AV21" s="37"/>
      <c r="AW21" s="37"/>
      <c r="AX21" s="37"/>
      <c r="AY21" s="37"/>
      <c r="AZ21" s="54"/>
      <c r="BA21" s="76"/>
      <c r="BB21" s="54"/>
      <c r="BC21" s="60"/>
      <c r="BD21" s="60"/>
      <c r="BE21" s="60"/>
      <c r="BF21" s="60"/>
      <c r="BG21" s="54"/>
      <c r="BH21" s="54"/>
      <c r="BI21" s="54"/>
      <c r="BJ21" s="54"/>
      <c r="BK21" s="54"/>
      <c r="BL21" s="54"/>
      <c r="BM21" s="54"/>
      <c r="BN21" s="54"/>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row>
    <row r="22" spans="1:94" ht="28.5" customHeight="1" x14ac:dyDescent="0.35">
      <c r="A22" s="447" t="s">
        <v>213</v>
      </c>
      <c r="B22" s="448"/>
      <c r="C22" s="448"/>
      <c r="D22" s="448"/>
      <c r="E22" s="448"/>
      <c r="F22" s="449"/>
      <c r="G22" s="459"/>
      <c r="H22" s="459"/>
      <c r="I22" s="361"/>
      <c r="J22" s="361"/>
      <c r="K22" s="421"/>
      <c r="L22" s="282"/>
      <c r="M22" s="219" t="str">
        <f t="shared" si="3"/>
        <v/>
      </c>
      <c r="N22" s="220"/>
      <c r="O22" s="204"/>
      <c r="P22" s="202"/>
      <c r="Q22" s="202"/>
      <c r="R22" s="202"/>
      <c r="S22" s="202"/>
      <c r="T22" s="202"/>
      <c r="U22" s="202"/>
      <c r="V22" s="202"/>
      <c r="W22" s="202"/>
      <c r="X22" s="202"/>
      <c r="Y22" s="200"/>
      <c r="Z22" s="201"/>
      <c r="AA22" s="219" t="str">
        <f t="shared" si="4"/>
        <v/>
      </c>
      <c r="AB22" s="220"/>
      <c r="AC22" s="197" t="str">
        <f t="shared" si="5"/>
        <v/>
      </c>
      <c r="AD22" s="216"/>
      <c r="AI22" s="37"/>
      <c r="AJ22" s="37"/>
      <c r="AK22" s="37"/>
      <c r="AL22" s="37"/>
      <c r="AM22" s="37"/>
      <c r="AN22" s="37"/>
      <c r="AO22" s="37"/>
      <c r="AP22" s="37"/>
      <c r="AQ22" s="37"/>
      <c r="AR22" s="37"/>
      <c r="AS22" s="37"/>
      <c r="AT22" s="37"/>
      <c r="AU22" s="37"/>
      <c r="AV22" s="37"/>
      <c r="AW22" s="37"/>
      <c r="AX22" s="37"/>
      <c r="AY22" s="37"/>
      <c r="AZ22" s="54"/>
      <c r="BA22" s="76"/>
      <c r="BB22" s="60"/>
      <c r="BC22" s="60"/>
      <c r="BD22" s="60"/>
      <c r="BE22" s="60"/>
      <c r="BF22" s="60"/>
      <c r="BG22" s="54"/>
      <c r="BH22" s="54"/>
      <c r="BI22" s="54"/>
      <c r="BJ22" s="54"/>
      <c r="BK22" s="54"/>
      <c r="BL22" s="54"/>
      <c r="BM22" s="54"/>
      <c r="BN22" s="54"/>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row>
    <row r="23" spans="1:94" ht="28.5" customHeight="1" x14ac:dyDescent="0.35">
      <c r="A23" s="447" t="s">
        <v>213</v>
      </c>
      <c r="B23" s="448"/>
      <c r="C23" s="448"/>
      <c r="D23" s="448"/>
      <c r="E23" s="448"/>
      <c r="F23" s="449"/>
      <c r="G23" s="459"/>
      <c r="H23" s="459"/>
      <c r="I23" s="361"/>
      <c r="J23" s="361"/>
      <c r="K23" s="421"/>
      <c r="L23" s="282"/>
      <c r="M23" s="219" t="str">
        <f t="shared" si="3"/>
        <v/>
      </c>
      <c r="N23" s="220"/>
      <c r="O23" s="204"/>
      <c r="P23" s="202"/>
      <c r="Q23" s="202"/>
      <c r="R23" s="202"/>
      <c r="S23" s="202"/>
      <c r="T23" s="202"/>
      <c r="U23" s="202"/>
      <c r="V23" s="202"/>
      <c r="W23" s="202"/>
      <c r="X23" s="202"/>
      <c r="Y23" s="200"/>
      <c r="Z23" s="201"/>
      <c r="AA23" s="219" t="str">
        <f t="shared" si="4"/>
        <v/>
      </c>
      <c r="AB23" s="220"/>
      <c r="AC23" s="197" t="str">
        <f t="shared" si="5"/>
        <v/>
      </c>
      <c r="AD23" s="216"/>
      <c r="AI23" s="37"/>
      <c r="AJ23" s="37"/>
      <c r="AK23" s="37"/>
      <c r="AL23" s="37"/>
      <c r="AM23" s="37"/>
      <c r="AN23" s="37"/>
      <c r="AO23" s="37"/>
      <c r="AP23" s="37"/>
      <c r="AQ23" s="37"/>
      <c r="AR23" s="37"/>
      <c r="AS23" s="37"/>
      <c r="AT23" s="37"/>
      <c r="AU23" s="37"/>
      <c r="AV23" s="37"/>
      <c r="AW23" s="37"/>
      <c r="AX23" s="37"/>
      <c r="AY23" s="37"/>
      <c r="AZ23" s="54"/>
      <c r="BA23" s="76"/>
      <c r="BB23" s="60"/>
      <c r="BC23" s="60"/>
      <c r="BD23" s="60"/>
      <c r="BE23" s="60"/>
      <c r="BF23" s="60"/>
      <c r="BG23" s="54"/>
      <c r="BH23" s="54"/>
      <c r="BI23" s="54"/>
      <c r="BJ23" s="54"/>
      <c r="BK23" s="54"/>
      <c r="BL23" s="54"/>
      <c r="BM23" s="54"/>
      <c r="BN23" s="54"/>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row>
    <row r="24" spans="1:94" ht="28.5" customHeight="1" x14ac:dyDescent="0.35">
      <c r="A24" s="447" t="s">
        <v>213</v>
      </c>
      <c r="B24" s="448"/>
      <c r="C24" s="448"/>
      <c r="D24" s="448"/>
      <c r="E24" s="448"/>
      <c r="F24" s="449"/>
      <c r="G24" s="459"/>
      <c r="H24" s="459"/>
      <c r="I24" s="361"/>
      <c r="J24" s="361"/>
      <c r="K24" s="421"/>
      <c r="L24" s="282"/>
      <c r="M24" s="219" t="str">
        <f t="shared" si="3"/>
        <v/>
      </c>
      <c r="N24" s="220"/>
      <c r="O24" s="204"/>
      <c r="P24" s="202"/>
      <c r="Q24" s="202"/>
      <c r="R24" s="202"/>
      <c r="S24" s="202"/>
      <c r="T24" s="202"/>
      <c r="U24" s="202"/>
      <c r="V24" s="202"/>
      <c r="W24" s="202"/>
      <c r="X24" s="202"/>
      <c r="Y24" s="200"/>
      <c r="Z24" s="201"/>
      <c r="AA24" s="219" t="str">
        <f t="shared" si="4"/>
        <v/>
      </c>
      <c r="AB24" s="220"/>
      <c r="AC24" s="197" t="str">
        <f t="shared" si="5"/>
        <v/>
      </c>
      <c r="AD24" s="216"/>
      <c r="AI24" s="37"/>
      <c r="AJ24" s="37"/>
      <c r="AK24" s="37"/>
      <c r="AL24" s="37"/>
      <c r="AM24" s="37"/>
      <c r="AN24" s="37"/>
      <c r="AO24" s="37"/>
      <c r="AP24" s="37"/>
      <c r="AQ24" s="37"/>
      <c r="AR24" s="37"/>
      <c r="AS24" s="37"/>
      <c r="AT24" s="37"/>
      <c r="AU24" s="37"/>
      <c r="AV24" s="37"/>
      <c r="AW24" s="37"/>
      <c r="AX24" s="37"/>
      <c r="AY24" s="37"/>
      <c r="AZ24" s="54"/>
      <c r="BA24" s="76"/>
      <c r="BB24" s="60"/>
      <c r="BC24" s="60"/>
      <c r="BD24" s="60"/>
      <c r="BE24" s="60"/>
      <c r="BF24" s="60"/>
      <c r="BG24" s="54"/>
      <c r="BH24" s="54"/>
      <c r="BI24" s="54"/>
      <c r="BJ24" s="54"/>
      <c r="BK24" s="54"/>
      <c r="BL24" s="54"/>
      <c r="BM24" s="54"/>
      <c r="BN24" s="54"/>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row>
    <row r="25" spans="1:94" ht="28.5" customHeight="1" x14ac:dyDescent="0.35">
      <c r="A25" s="447" t="s">
        <v>213</v>
      </c>
      <c r="B25" s="448"/>
      <c r="C25" s="448"/>
      <c r="D25" s="448"/>
      <c r="E25" s="448"/>
      <c r="F25" s="449"/>
      <c r="G25" s="459"/>
      <c r="H25" s="459"/>
      <c r="I25" s="361"/>
      <c r="J25" s="361"/>
      <c r="K25" s="421"/>
      <c r="L25" s="282"/>
      <c r="M25" s="219" t="str">
        <f t="shared" si="3"/>
        <v/>
      </c>
      <c r="N25" s="220"/>
      <c r="O25" s="204"/>
      <c r="P25" s="202"/>
      <c r="Q25" s="202"/>
      <c r="R25" s="202"/>
      <c r="S25" s="202"/>
      <c r="T25" s="202"/>
      <c r="U25" s="202"/>
      <c r="V25" s="202"/>
      <c r="W25" s="202"/>
      <c r="X25" s="202"/>
      <c r="Y25" s="200"/>
      <c r="Z25" s="201"/>
      <c r="AA25" s="219" t="str">
        <f t="shared" si="4"/>
        <v/>
      </c>
      <c r="AB25" s="220"/>
      <c r="AC25" s="197" t="str">
        <f t="shared" si="5"/>
        <v/>
      </c>
      <c r="AD25" s="216"/>
      <c r="AI25" s="37"/>
      <c r="AJ25" s="37"/>
      <c r="AK25" s="37"/>
      <c r="AL25" s="37"/>
      <c r="AM25" s="37"/>
      <c r="AN25" s="37"/>
      <c r="AO25" s="37"/>
      <c r="AP25" s="37"/>
      <c r="AQ25" s="37"/>
      <c r="AR25" s="37"/>
      <c r="AS25" s="37"/>
      <c r="AT25" s="37"/>
      <c r="AU25" s="37"/>
      <c r="AV25" s="37"/>
      <c r="AW25" s="37"/>
      <c r="AX25" s="37"/>
      <c r="AY25" s="37"/>
      <c r="AZ25" s="54"/>
      <c r="BA25" s="76"/>
      <c r="BB25" s="60"/>
      <c r="BC25" s="60"/>
      <c r="BD25" s="60"/>
      <c r="BE25" s="60"/>
      <c r="BF25" s="60"/>
      <c r="BG25" s="54"/>
      <c r="BH25" s="54"/>
      <c r="BI25" s="54"/>
      <c r="BJ25" s="54"/>
      <c r="BK25" s="54"/>
      <c r="BL25" s="54"/>
      <c r="BM25" s="54"/>
      <c r="BN25" s="54"/>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row>
    <row r="26" spans="1:94" ht="28.5" customHeight="1" x14ac:dyDescent="0.35">
      <c r="A26" s="447" t="s">
        <v>213</v>
      </c>
      <c r="B26" s="448"/>
      <c r="C26" s="448"/>
      <c r="D26" s="448"/>
      <c r="E26" s="448"/>
      <c r="F26" s="449"/>
      <c r="G26" s="445"/>
      <c r="H26" s="446"/>
      <c r="I26" s="362"/>
      <c r="J26" s="444"/>
      <c r="K26" s="282"/>
      <c r="L26" s="283"/>
      <c r="M26" s="198" t="str">
        <f>IF(G26="","",G26*I26*K26)</f>
        <v/>
      </c>
      <c r="N26" s="199"/>
      <c r="O26" s="203"/>
      <c r="P26" s="204"/>
      <c r="Q26" s="332"/>
      <c r="R26" s="204"/>
      <c r="S26" s="332"/>
      <c r="T26" s="204"/>
      <c r="U26" s="332"/>
      <c r="V26" s="204"/>
      <c r="W26" s="332"/>
      <c r="X26" s="204"/>
      <c r="Y26" s="201"/>
      <c r="Z26" s="333"/>
      <c r="AA26" s="198" t="str">
        <f>IF(M26="","",SUM(O26:Z26))</f>
        <v/>
      </c>
      <c r="AB26" s="199"/>
      <c r="AC26" s="196" t="str">
        <f t="shared" ref="AC26:AC29" si="6">IF(M26="","",(M26-AA26))</f>
        <v/>
      </c>
      <c r="AD26" s="197"/>
      <c r="AI26" s="37"/>
      <c r="AJ26" s="37"/>
      <c r="AK26" s="37"/>
      <c r="AL26" s="37"/>
      <c r="AM26" s="37"/>
      <c r="AN26" s="37"/>
      <c r="AO26" s="37"/>
      <c r="AP26" s="37"/>
      <c r="AQ26" s="37"/>
      <c r="AR26" s="37"/>
      <c r="AS26" s="37"/>
      <c r="AT26" s="37"/>
      <c r="AU26" s="37"/>
      <c r="AV26" s="37"/>
      <c r="AW26" s="37"/>
      <c r="AX26" s="37"/>
      <c r="AY26" s="37"/>
      <c r="AZ26" s="54"/>
      <c r="BA26" s="76"/>
      <c r="BB26" s="60"/>
      <c r="BC26" s="60"/>
      <c r="BD26" s="60"/>
      <c r="BE26" s="60"/>
      <c r="BF26" s="60"/>
      <c r="BG26" s="54"/>
      <c r="BH26" s="54"/>
      <c r="BI26" s="54"/>
      <c r="BJ26" s="54"/>
      <c r="BK26" s="54"/>
      <c r="BL26" s="54"/>
      <c r="BM26" s="54"/>
      <c r="BN26" s="54"/>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row>
    <row r="27" spans="1:94" ht="22.5" customHeight="1" x14ac:dyDescent="0.35">
      <c r="A27" s="454" t="s">
        <v>222</v>
      </c>
      <c r="B27" s="455"/>
      <c r="C27" s="455"/>
      <c r="D27" s="455"/>
      <c r="E27" s="455"/>
      <c r="F27" s="456"/>
      <c r="G27" s="457"/>
      <c r="H27" s="457"/>
      <c r="I27" s="458"/>
      <c r="J27" s="458"/>
      <c r="K27" s="462"/>
      <c r="L27" s="463"/>
      <c r="M27" s="219" t="str">
        <f>IF(G27="","",G27*I27*K27)</f>
        <v/>
      </c>
      <c r="N27" s="220"/>
      <c r="O27" s="450"/>
      <c r="P27" s="451"/>
      <c r="Q27" s="451"/>
      <c r="R27" s="451"/>
      <c r="S27" s="451"/>
      <c r="T27" s="451"/>
      <c r="U27" s="451"/>
      <c r="V27" s="451"/>
      <c r="W27" s="451"/>
      <c r="X27" s="451"/>
      <c r="Y27" s="452"/>
      <c r="Z27" s="453"/>
      <c r="AA27" s="219" t="str">
        <f>IF(M27="","",SUM(O27:Z27))</f>
        <v/>
      </c>
      <c r="AB27" s="220"/>
      <c r="AC27" s="197" t="str">
        <f t="shared" si="6"/>
        <v/>
      </c>
      <c r="AD27" s="216"/>
      <c r="AI27" s="37"/>
      <c r="AJ27" s="37"/>
      <c r="AK27" s="37"/>
      <c r="AL27" s="37"/>
      <c r="AM27" s="37"/>
      <c r="AN27" s="37"/>
      <c r="AO27" s="37"/>
      <c r="AP27" s="37"/>
      <c r="AQ27" s="37"/>
      <c r="AR27" s="37"/>
      <c r="AS27" s="37"/>
      <c r="AT27" s="37"/>
      <c r="AU27" s="37"/>
      <c r="AV27" s="37"/>
      <c r="AW27" s="37"/>
      <c r="AX27" s="37"/>
      <c r="AY27" s="37"/>
      <c r="AZ27" s="54"/>
      <c r="BA27" s="76"/>
      <c r="BB27" s="60"/>
      <c r="BC27" s="60"/>
      <c r="BD27" s="60"/>
      <c r="BE27" s="60"/>
      <c r="BF27" s="60"/>
      <c r="BG27" s="54"/>
      <c r="BH27" s="54"/>
      <c r="BI27" s="54"/>
      <c r="BJ27" s="54"/>
      <c r="BK27" s="54"/>
      <c r="BL27" s="54"/>
      <c r="BM27" s="54"/>
      <c r="BN27" s="54"/>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row>
    <row r="28" spans="1:94" ht="22.5" customHeight="1" x14ac:dyDescent="0.35">
      <c r="A28" s="454" t="s">
        <v>222</v>
      </c>
      <c r="B28" s="455"/>
      <c r="C28" s="455"/>
      <c r="D28" s="455"/>
      <c r="E28" s="455"/>
      <c r="F28" s="456"/>
      <c r="G28" s="457"/>
      <c r="H28" s="457"/>
      <c r="I28" s="458"/>
      <c r="J28" s="458"/>
      <c r="K28" s="462"/>
      <c r="L28" s="463"/>
      <c r="M28" s="219" t="str">
        <f>IF(G28="","",G28*I28*K28)</f>
        <v/>
      </c>
      <c r="N28" s="220"/>
      <c r="O28" s="450"/>
      <c r="P28" s="451"/>
      <c r="Q28" s="451"/>
      <c r="R28" s="451"/>
      <c r="S28" s="451"/>
      <c r="T28" s="451"/>
      <c r="U28" s="451"/>
      <c r="V28" s="451"/>
      <c r="W28" s="451"/>
      <c r="X28" s="451"/>
      <c r="Y28" s="452"/>
      <c r="Z28" s="453"/>
      <c r="AA28" s="219" t="str">
        <f>IF(M28="","",SUM(O28:Z28))</f>
        <v/>
      </c>
      <c r="AB28" s="220"/>
      <c r="AC28" s="197" t="str">
        <f t="shared" si="6"/>
        <v/>
      </c>
      <c r="AD28" s="216"/>
      <c r="AI28" s="37"/>
      <c r="AJ28" s="37"/>
      <c r="AK28" s="37"/>
      <c r="AL28" s="37"/>
      <c r="AM28" s="37"/>
      <c r="AN28" s="37"/>
      <c r="AO28" s="37"/>
      <c r="AP28" s="37"/>
      <c r="AQ28" s="37"/>
      <c r="AR28" s="37"/>
      <c r="AS28" s="37"/>
      <c r="AT28" s="37"/>
      <c r="AU28" s="37"/>
      <c r="AV28" s="37"/>
      <c r="AW28" s="37"/>
      <c r="AX28" s="37"/>
      <c r="AY28" s="37"/>
      <c r="AZ28" s="54"/>
      <c r="BA28" s="76"/>
      <c r="BB28" s="64"/>
      <c r="BC28" s="64"/>
      <c r="BD28" s="64"/>
      <c r="BE28" s="64"/>
      <c r="BF28" s="64"/>
      <c r="BG28" s="54"/>
      <c r="BH28" s="54"/>
      <c r="BI28" s="54"/>
      <c r="BJ28" s="54"/>
      <c r="BK28" s="54"/>
      <c r="BL28" s="54"/>
      <c r="BM28" s="54"/>
      <c r="BN28" s="54"/>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row>
    <row r="29" spans="1:94" ht="22.5" customHeight="1" x14ac:dyDescent="0.35">
      <c r="A29" s="454" t="s">
        <v>222</v>
      </c>
      <c r="B29" s="455"/>
      <c r="C29" s="455"/>
      <c r="D29" s="455"/>
      <c r="E29" s="455"/>
      <c r="F29" s="456"/>
      <c r="G29" s="457"/>
      <c r="H29" s="457"/>
      <c r="I29" s="458"/>
      <c r="J29" s="458"/>
      <c r="K29" s="462"/>
      <c r="L29" s="463"/>
      <c r="M29" s="219" t="str">
        <f>IF(G29="","",G29*I29*K29)</f>
        <v/>
      </c>
      <c r="N29" s="220"/>
      <c r="O29" s="450"/>
      <c r="P29" s="451"/>
      <c r="Q29" s="451"/>
      <c r="R29" s="451"/>
      <c r="S29" s="451"/>
      <c r="T29" s="451"/>
      <c r="U29" s="451"/>
      <c r="V29" s="451"/>
      <c r="W29" s="451"/>
      <c r="X29" s="451"/>
      <c r="Y29" s="452"/>
      <c r="Z29" s="453"/>
      <c r="AA29" s="219" t="str">
        <f>IF(M29="","",SUM(O29:Z29))</f>
        <v/>
      </c>
      <c r="AB29" s="220"/>
      <c r="AC29" s="197" t="str">
        <f t="shared" si="6"/>
        <v/>
      </c>
      <c r="AD29" s="216"/>
      <c r="AI29" s="37"/>
      <c r="AJ29" s="37"/>
      <c r="AK29" s="37"/>
      <c r="AL29" s="37"/>
      <c r="AM29" s="37"/>
      <c r="AN29" s="37"/>
      <c r="AO29" s="37"/>
      <c r="AP29" s="37"/>
      <c r="AQ29" s="37"/>
      <c r="AR29" s="37"/>
      <c r="AS29" s="37"/>
      <c r="AT29" s="37"/>
      <c r="AU29" s="37"/>
      <c r="AV29" s="37"/>
      <c r="AW29" s="37"/>
      <c r="AX29" s="37"/>
      <c r="AY29" s="37"/>
      <c r="AZ29" s="54"/>
      <c r="BA29" s="76"/>
      <c r="BB29" s="64"/>
      <c r="BC29" s="64"/>
      <c r="BD29" s="64"/>
      <c r="BE29" s="64"/>
      <c r="BF29" s="64"/>
      <c r="BG29" s="54"/>
      <c r="BH29" s="54"/>
      <c r="BI29" s="54"/>
      <c r="BJ29" s="54"/>
      <c r="BK29" s="54"/>
      <c r="BL29" s="54"/>
      <c r="BM29" s="54"/>
      <c r="BN29" s="54"/>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row>
    <row r="30" spans="1:94" s="6" customFormat="1" ht="16.5" customHeight="1" x14ac:dyDescent="0.35">
      <c r="A30" s="387" t="s">
        <v>223</v>
      </c>
      <c r="B30" s="387"/>
      <c r="C30" s="387"/>
      <c r="D30" s="387"/>
      <c r="E30" s="387"/>
      <c r="F30" s="387"/>
      <c r="G30" s="409"/>
      <c r="H30" s="410"/>
      <c r="I30" s="410"/>
      <c r="J30" s="410"/>
      <c r="K30" s="410"/>
      <c r="L30" s="411"/>
      <c r="M30" s="219">
        <f>SUM(M11:N29)</f>
        <v>0</v>
      </c>
      <c r="N30" s="220"/>
      <c r="O30" s="440">
        <f>SUM(O11:P29)</f>
        <v>0</v>
      </c>
      <c r="P30" s="388"/>
      <c r="Q30" s="384">
        <f>SUM(Q11:R29)</f>
        <v>0</v>
      </c>
      <c r="R30" s="388"/>
      <c r="S30" s="384">
        <f>SUM(S11:T29)</f>
        <v>0</v>
      </c>
      <c r="T30" s="388"/>
      <c r="U30" s="384">
        <f>SUM(U11:V29)</f>
        <v>0</v>
      </c>
      <c r="V30" s="388"/>
      <c r="W30" s="384">
        <f>SUM(W11:X29)</f>
        <v>0</v>
      </c>
      <c r="X30" s="388"/>
      <c r="Y30" s="384">
        <f>SUM(Y11:Z29)</f>
        <v>0</v>
      </c>
      <c r="Z30" s="388"/>
      <c r="AA30" s="464">
        <f>SUM(O30:Z30)</f>
        <v>0</v>
      </c>
      <c r="AB30" s="465"/>
      <c r="AC30" s="466">
        <f>IF(M30="","",M30-AA30)</f>
        <v>0</v>
      </c>
      <c r="AD30" s="467"/>
      <c r="AI30" s="62"/>
      <c r="AJ30" s="62"/>
      <c r="AK30" s="62"/>
      <c r="AL30" s="62"/>
      <c r="AM30" s="62"/>
      <c r="AN30" s="62"/>
      <c r="AO30" s="62"/>
      <c r="AP30" s="62"/>
      <c r="AQ30" s="62"/>
      <c r="AR30" s="62"/>
      <c r="AS30" s="62"/>
      <c r="AT30" s="62"/>
      <c r="AU30" s="62"/>
      <c r="AV30" s="62"/>
      <c r="AW30" s="62"/>
      <c r="AX30" s="62"/>
      <c r="AY30" s="62"/>
      <c r="AZ30" s="62"/>
      <c r="BA30" s="76"/>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row>
    <row r="31" spans="1:94" s="5" customFormat="1" ht="12.75" customHeight="1" x14ac:dyDescent="0.3">
      <c r="A31" s="248" t="s">
        <v>114</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51"/>
      <c r="AI31" s="63"/>
      <c r="AJ31" s="63"/>
      <c r="AK31" s="63"/>
      <c r="AL31" s="63"/>
      <c r="AM31" s="63"/>
      <c r="AN31" s="63"/>
      <c r="AO31" s="63"/>
      <c r="AP31" s="63"/>
      <c r="AQ31" s="63"/>
      <c r="AR31" s="63"/>
      <c r="AS31" s="63"/>
      <c r="AT31" s="63"/>
      <c r="AU31" s="63"/>
      <c r="AV31" s="63"/>
      <c r="AW31" s="63"/>
      <c r="AX31" s="63"/>
      <c r="AY31" s="63"/>
      <c r="AZ31" s="63"/>
      <c r="BA31" s="83" t="s">
        <v>224</v>
      </c>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row>
    <row r="32" spans="1:94" ht="21.95" customHeight="1" x14ac:dyDescent="0.35">
      <c r="A32" s="294" t="s">
        <v>225</v>
      </c>
      <c r="B32" s="294"/>
      <c r="C32" s="294"/>
      <c r="D32" s="294"/>
      <c r="E32" s="294"/>
      <c r="F32" s="294"/>
      <c r="G32" s="400"/>
      <c r="H32" s="400"/>
      <c r="I32" s="401"/>
      <c r="J32" s="401"/>
      <c r="K32" s="401"/>
      <c r="L32" s="402"/>
      <c r="M32" s="311" t="str">
        <f>IF(G32="","",G32*I32*K32)</f>
        <v/>
      </c>
      <c r="N32" s="312"/>
      <c r="O32" s="232" t="s">
        <v>226</v>
      </c>
      <c r="P32" s="468"/>
      <c r="Q32" s="470" t="s">
        <v>118</v>
      </c>
      <c r="R32" s="470"/>
      <c r="S32" s="470" t="s">
        <v>118</v>
      </c>
      <c r="T32" s="470"/>
      <c r="U32" s="470" t="s">
        <v>118</v>
      </c>
      <c r="V32" s="470"/>
      <c r="W32" s="470" t="s">
        <v>118</v>
      </c>
      <c r="X32" s="470"/>
      <c r="Y32" s="470" t="s">
        <v>118</v>
      </c>
      <c r="Z32" s="470"/>
      <c r="AA32" s="311" t="str">
        <f>IF(M32="","",SUM(O32:Z32))</f>
        <v/>
      </c>
      <c r="AB32" s="312"/>
      <c r="AC32" s="197" t="str">
        <f>IF(M32="","",(M32-AA32))</f>
        <v/>
      </c>
      <c r="AD32" s="216"/>
      <c r="AI32" s="37"/>
      <c r="AJ32" s="37"/>
      <c r="AK32" s="37"/>
      <c r="AL32" s="37"/>
      <c r="AM32" s="37"/>
      <c r="AN32" s="37"/>
      <c r="AO32" s="37"/>
      <c r="AP32" s="37"/>
      <c r="AQ32" s="37"/>
      <c r="AR32" s="37"/>
      <c r="AS32" s="37"/>
      <c r="AT32" s="37"/>
      <c r="AU32" s="37"/>
      <c r="AV32" s="37"/>
      <c r="AW32" s="37"/>
      <c r="AX32" s="37"/>
      <c r="AY32" s="37"/>
      <c r="AZ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row>
    <row r="33" spans="1:94" ht="15" customHeight="1" x14ac:dyDescent="0.35">
      <c r="A33" s="255" t="s">
        <v>119</v>
      </c>
      <c r="B33" s="256"/>
      <c r="C33" s="256"/>
      <c r="D33" s="256"/>
      <c r="E33" s="256"/>
      <c r="F33" s="256"/>
      <c r="G33" s="256"/>
      <c r="H33" s="256"/>
      <c r="I33" s="256"/>
      <c r="J33" s="256"/>
      <c r="K33" s="256"/>
      <c r="L33" s="256"/>
      <c r="M33" s="245" t="str">
        <f>IF(M32="","",IF(O32&lt;=(0.1*O30),"No","Yes; please revise."))</f>
        <v/>
      </c>
      <c r="N33" s="245"/>
      <c r="O33" s="245"/>
      <c r="P33" s="245"/>
      <c r="Q33" s="245"/>
      <c r="R33" s="245"/>
      <c r="S33" s="245"/>
      <c r="T33" s="245"/>
      <c r="U33" s="245"/>
      <c r="V33" s="245"/>
      <c r="W33" s="245"/>
      <c r="X33" s="245"/>
      <c r="Y33" s="245"/>
      <c r="Z33" s="245"/>
      <c r="AA33" s="245"/>
      <c r="AB33" s="245"/>
      <c r="AC33" s="245"/>
      <c r="AD33" s="246"/>
      <c r="AI33" s="37"/>
      <c r="AJ33" s="37"/>
      <c r="AK33" s="37"/>
      <c r="AL33" s="37"/>
      <c r="AM33" s="37"/>
      <c r="AN33" s="37"/>
      <c r="AO33" s="37"/>
      <c r="AP33" s="37"/>
      <c r="AQ33" s="37"/>
      <c r="AR33" s="37"/>
      <c r="AS33" s="37"/>
      <c r="AT33" s="37"/>
      <c r="AU33" s="37"/>
      <c r="AV33" s="37"/>
      <c r="AW33" s="37"/>
      <c r="AX33" s="37"/>
      <c r="AY33" s="37"/>
      <c r="AZ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row>
    <row r="34" spans="1:94" s="5" customFormat="1" ht="12.75" customHeight="1" x14ac:dyDescent="0.3">
      <c r="A34" s="248" t="s">
        <v>74</v>
      </c>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51"/>
      <c r="AI34" s="63"/>
      <c r="AJ34" s="63"/>
      <c r="AK34" s="63"/>
      <c r="AL34" s="63"/>
      <c r="AM34" s="63"/>
      <c r="AN34" s="63"/>
      <c r="AO34" s="63"/>
      <c r="AP34" s="63"/>
      <c r="AQ34" s="63"/>
      <c r="AR34" s="63"/>
      <c r="AS34" s="63"/>
      <c r="AT34" s="63"/>
      <c r="AU34" s="63"/>
      <c r="AV34" s="63"/>
      <c r="AW34" s="63"/>
      <c r="AX34" s="63"/>
      <c r="AY34" s="63"/>
      <c r="AZ34" s="63"/>
      <c r="BA34" s="67"/>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row>
    <row r="35" spans="1:94" ht="30" customHeight="1" thickBot="1" x14ac:dyDescent="0.4">
      <c r="A35" s="238" t="s">
        <v>227</v>
      </c>
      <c r="B35" s="238"/>
      <c r="C35" s="238"/>
      <c r="D35" s="238"/>
      <c r="E35" s="238"/>
      <c r="F35" s="238"/>
      <c r="G35" s="471"/>
      <c r="H35" s="472"/>
      <c r="I35" s="472"/>
      <c r="J35" s="472"/>
      <c r="K35" s="472"/>
      <c r="L35" s="473"/>
      <c r="M35" s="239">
        <f>SUM(M30:N32)</f>
        <v>0</v>
      </c>
      <c r="N35" s="240"/>
      <c r="O35" s="223">
        <f>SUM(O30:P32)</f>
        <v>0</v>
      </c>
      <c r="P35" s="224"/>
      <c r="Q35" s="224">
        <f>SUM(Q30:R32)</f>
        <v>0</v>
      </c>
      <c r="R35" s="224"/>
      <c r="S35" s="224">
        <f>SUM(S30:T32)</f>
        <v>0</v>
      </c>
      <c r="T35" s="224"/>
      <c r="U35" s="224">
        <f>SUM(U30:V32)</f>
        <v>0</v>
      </c>
      <c r="V35" s="224"/>
      <c r="W35" s="224">
        <f>SUM(W30:X32)</f>
        <v>0</v>
      </c>
      <c r="X35" s="224"/>
      <c r="Y35" s="224">
        <f>SUM(Y30:Z32)</f>
        <v>0</v>
      </c>
      <c r="Z35" s="224"/>
      <c r="AA35" s="239">
        <f>SUM(AA30:AB32)</f>
        <v>0</v>
      </c>
      <c r="AB35" s="240"/>
      <c r="AC35" s="303">
        <f>IF(M35="","",(M35-AA35))</f>
        <v>0</v>
      </c>
      <c r="AD35" s="226"/>
      <c r="AI35" s="37"/>
      <c r="AJ35" s="37"/>
      <c r="AK35" s="37"/>
      <c r="AL35" s="37"/>
      <c r="AM35" s="37"/>
      <c r="AN35" s="37"/>
      <c r="AO35" s="37"/>
      <c r="AP35" s="37"/>
      <c r="AQ35" s="37"/>
      <c r="AR35" s="37"/>
      <c r="AS35" s="37"/>
      <c r="AT35" s="37"/>
      <c r="AU35" s="37"/>
      <c r="AV35" s="37"/>
      <c r="AW35" s="37"/>
      <c r="AX35" s="37"/>
      <c r="AY35" s="37"/>
      <c r="AZ35" s="37"/>
      <c r="BA35" s="68"/>
      <c r="BB35" s="55"/>
      <c r="BC35" s="55"/>
      <c r="BD35" s="55"/>
      <c r="BE35" s="55"/>
      <c r="BF35" s="55"/>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row>
    <row r="36" spans="1:94" s="43" customFormat="1" ht="25.5" customHeight="1" x14ac:dyDescent="0.3">
      <c r="A36" s="469" t="s">
        <v>82</v>
      </c>
      <c r="B36" s="469"/>
      <c r="C36" s="469"/>
      <c r="D36" s="469"/>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2"/>
      <c r="AF36" s="42"/>
      <c r="AG36" s="42"/>
      <c r="AI36" s="65"/>
      <c r="AJ36" s="65"/>
      <c r="AK36" s="65"/>
      <c r="AL36" s="65"/>
      <c r="AM36" s="65"/>
      <c r="AN36" s="65"/>
      <c r="AO36" s="65"/>
      <c r="AP36" s="65"/>
      <c r="AQ36" s="65"/>
      <c r="AR36" s="65"/>
      <c r="AS36" s="65"/>
      <c r="AT36" s="65"/>
      <c r="AU36" s="65"/>
      <c r="AV36" s="65"/>
      <c r="AW36" s="65"/>
      <c r="AX36" s="65"/>
      <c r="AY36" s="65"/>
      <c r="AZ36" s="65"/>
      <c r="BA36" s="67"/>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row>
    <row r="37" spans="1:94" s="43" customFormat="1" ht="12.75" customHeight="1" x14ac:dyDescent="0.3">
      <c r="A37" s="443" t="s">
        <v>228</v>
      </c>
      <c r="B37" s="443"/>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2"/>
      <c r="AF37" s="42"/>
      <c r="AG37" s="42"/>
      <c r="AI37" s="65"/>
      <c r="AJ37" s="65"/>
      <c r="AK37" s="65"/>
      <c r="AL37" s="65"/>
      <c r="AM37" s="65"/>
      <c r="AN37" s="65"/>
      <c r="AO37" s="65"/>
      <c r="AP37" s="65"/>
      <c r="AQ37" s="65"/>
      <c r="AR37" s="65"/>
      <c r="AS37" s="65"/>
      <c r="AT37" s="65"/>
      <c r="AU37" s="65"/>
      <c r="AV37" s="65"/>
      <c r="AW37" s="65"/>
      <c r="AX37" s="65"/>
      <c r="AY37" s="65"/>
      <c r="AZ37" s="65"/>
      <c r="BA37" s="67"/>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row>
    <row r="38" spans="1:94" s="43" customFormat="1" ht="15.75" customHeight="1" x14ac:dyDescent="0.3">
      <c r="A38" s="442" t="s">
        <v>229</v>
      </c>
      <c r="B38" s="443"/>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2"/>
      <c r="AE38" s="42"/>
      <c r="AF38" s="42"/>
      <c r="AH38" s="65"/>
      <c r="AI38" s="65"/>
      <c r="AJ38" s="65"/>
      <c r="AK38" s="65"/>
      <c r="AL38" s="65"/>
      <c r="AM38" s="65"/>
      <c r="AN38" s="65"/>
      <c r="AO38" s="65"/>
      <c r="AP38" s="65"/>
      <c r="AQ38" s="65"/>
      <c r="AR38" s="65"/>
      <c r="AS38" s="65"/>
      <c r="AT38" s="65"/>
      <c r="AU38" s="65"/>
      <c r="AV38" s="65"/>
      <c r="AW38" s="65"/>
      <c r="AX38" s="65"/>
      <c r="AY38" s="65"/>
      <c r="AZ38" s="67"/>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row>
    <row r="39" spans="1:94" s="43" customFormat="1" ht="26.25" customHeight="1" x14ac:dyDescent="0.3">
      <c r="A39" s="443" t="s">
        <v>230</v>
      </c>
      <c r="B39" s="443"/>
      <c r="C39" s="443"/>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2"/>
      <c r="AE39" s="42"/>
      <c r="AF39" s="42"/>
      <c r="AH39" s="65"/>
      <c r="AI39" s="65"/>
      <c r="AJ39" s="65"/>
      <c r="AK39" s="65"/>
      <c r="AL39" s="65"/>
      <c r="AM39" s="65"/>
      <c r="AN39" s="65"/>
      <c r="AO39" s="65"/>
      <c r="AP39" s="65"/>
      <c r="AQ39" s="65"/>
      <c r="AR39" s="65"/>
      <c r="AS39" s="65"/>
      <c r="AT39" s="65"/>
      <c r="AU39" s="65"/>
      <c r="AV39" s="65"/>
      <c r="AW39" s="65"/>
      <c r="AX39" s="65"/>
      <c r="AY39" s="65"/>
      <c r="AZ39" s="67"/>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row>
    <row r="40" spans="1:94" s="43" customFormat="1" ht="26.25" customHeight="1" x14ac:dyDescent="0.3">
      <c r="A40" s="443" t="s">
        <v>231</v>
      </c>
      <c r="B40" s="443"/>
      <c r="C40" s="443"/>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2"/>
      <c r="AE40" s="42"/>
      <c r="AF40" s="42"/>
      <c r="AH40" s="65"/>
      <c r="AI40" s="65"/>
      <c r="AJ40" s="65"/>
      <c r="AK40" s="65"/>
      <c r="AL40" s="65"/>
      <c r="AM40" s="65"/>
      <c r="AN40" s="65"/>
      <c r="AO40" s="65"/>
      <c r="AP40" s="65"/>
      <c r="AQ40" s="65"/>
      <c r="AR40" s="65"/>
      <c r="AS40" s="65"/>
      <c r="AT40" s="65"/>
      <c r="AU40" s="65"/>
      <c r="AV40" s="65"/>
      <c r="AW40" s="65"/>
      <c r="AX40" s="65"/>
      <c r="AY40" s="65"/>
      <c r="AZ40" s="67"/>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row>
    <row r="41" spans="1:94" ht="15" customHeight="1" x14ac:dyDescent="0.35">
      <c r="A41" s="443" t="s">
        <v>232</v>
      </c>
      <c r="B41" s="443"/>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H41" s="37"/>
      <c r="AI41" s="37"/>
      <c r="AJ41" s="37"/>
      <c r="AK41" s="37"/>
      <c r="AL41" s="37"/>
      <c r="AM41" s="37"/>
      <c r="AN41" s="37"/>
      <c r="AO41" s="37"/>
      <c r="AP41" s="37"/>
      <c r="AQ41" s="37"/>
      <c r="AR41" s="37"/>
      <c r="AS41" s="37"/>
      <c r="AT41" s="37"/>
      <c r="AU41" s="37"/>
      <c r="AV41" s="37"/>
      <c r="AW41" s="37"/>
      <c r="AX41" s="37"/>
      <c r="AY41" s="37"/>
      <c r="AZ41" s="68"/>
      <c r="BA41" s="55"/>
      <c r="BB41" s="55"/>
      <c r="BC41" s="55"/>
      <c r="BD41" s="55"/>
      <c r="BE41" s="55"/>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row>
    <row r="42" spans="1:94" ht="24" customHeight="1" x14ac:dyDescent="0.35">
      <c r="A42" s="443" t="s">
        <v>233</v>
      </c>
      <c r="B42" s="443"/>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H42" s="37"/>
      <c r="AI42" s="37"/>
      <c r="AJ42" s="37"/>
      <c r="AK42" s="37"/>
      <c r="AL42" s="37"/>
      <c r="AM42" s="37"/>
      <c r="AN42" s="37"/>
      <c r="AO42" s="37"/>
      <c r="AP42" s="37"/>
      <c r="AQ42" s="37"/>
      <c r="AR42" s="37"/>
      <c r="AS42" s="37"/>
      <c r="AT42" s="37"/>
      <c r="AU42" s="37"/>
      <c r="AV42" s="37"/>
      <c r="AW42" s="37"/>
      <c r="AX42" s="37"/>
      <c r="AY42" s="37"/>
      <c r="AZ42" s="68"/>
      <c r="BA42" s="55"/>
      <c r="BB42" s="55"/>
      <c r="BC42" s="55"/>
      <c r="BD42" s="55"/>
      <c r="BE42" s="55"/>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row>
    <row r="43" spans="1:94" ht="36" customHeight="1" x14ac:dyDescent="0.35">
      <c r="A43" s="443" t="s">
        <v>234</v>
      </c>
      <c r="B43" s="443"/>
      <c r="C43" s="443"/>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H43" s="37"/>
      <c r="AI43" s="37"/>
      <c r="AJ43" s="37"/>
      <c r="AK43" s="37"/>
      <c r="AL43" s="37"/>
      <c r="AM43" s="37"/>
      <c r="AN43" s="37"/>
      <c r="AO43" s="37"/>
      <c r="AP43" s="37"/>
      <c r="AQ43" s="37"/>
      <c r="AR43" s="37"/>
      <c r="AS43" s="37"/>
      <c r="AT43" s="37"/>
      <c r="AU43" s="37"/>
      <c r="AV43" s="37"/>
      <c r="AW43" s="37"/>
      <c r="AX43" s="37"/>
      <c r="AY43" s="37"/>
      <c r="AZ43" s="68"/>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row>
    <row r="44" spans="1:94" x14ac:dyDescent="0.35">
      <c r="AI44" s="37"/>
      <c r="AJ44" s="37"/>
      <c r="AK44" s="37"/>
      <c r="AL44" s="37"/>
      <c r="AM44" s="37"/>
      <c r="AN44" s="37"/>
      <c r="AO44" s="37"/>
      <c r="AP44" s="37"/>
      <c r="AQ44" s="37"/>
      <c r="AR44" s="37"/>
      <c r="AS44" s="37"/>
      <c r="AT44" s="37"/>
      <c r="AU44" s="37"/>
      <c r="AV44" s="37"/>
      <c r="AW44" s="37"/>
      <c r="AX44" s="37"/>
      <c r="AY44" s="37"/>
      <c r="AZ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row>
    <row r="45" spans="1:94" x14ac:dyDescent="0.35">
      <c r="AI45" s="37"/>
      <c r="AJ45" s="37"/>
      <c r="AK45" s="37"/>
      <c r="AL45" s="37"/>
      <c r="AM45" s="37"/>
      <c r="AN45" s="37"/>
      <c r="AO45" s="37"/>
      <c r="AP45" s="37"/>
      <c r="AQ45" s="37"/>
      <c r="AR45" s="37"/>
      <c r="AS45" s="37"/>
      <c r="AT45" s="37"/>
      <c r="AU45" s="37"/>
      <c r="AV45" s="37"/>
      <c r="AW45" s="37"/>
      <c r="AX45" s="37"/>
      <c r="AY45" s="37"/>
      <c r="AZ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row>
    <row r="46" spans="1:94" x14ac:dyDescent="0.35">
      <c r="AI46" s="37"/>
      <c r="AJ46" s="37"/>
      <c r="AK46" s="37"/>
      <c r="AL46" s="37"/>
      <c r="AM46" s="37"/>
      <c r="AN46" s="37"/>
      <c r="AO46" s="37"/>
      <c r="AP46" s="37"/>
      <c r="AQ46" s="37"/>
      <c r="AR46" s="37"/>
      <c r="AS46" s="37"/>
      <c r="AT46" s="37"/>
      <c r="AU46" s="37"/>
      <c r="AV46" s="37"/>
      <c r="AW46" s="37"/>
      <c r="AX46" s="37"/>
      <c r="AY46" s="37"/>
      <c r="AZ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row>
    <row r="47" spans="1:94" x14ac:dyDescent="0.35">
      <c r="AI47" s="37"/>
      <c r="AJ47" s="37"/>
      <c r="AK47" s="37"/>
      <c r="AL47" s="37"/>
      <c r="AM47" s="37"/>
      <c r="AN47" s="37"/>
      <c r="AO47" s="37"/>
      <c r="AP47" s="37"/>
      <c r="AQ47" s="37"/>
      <c r="AR47" s="37"/>
      <c r="AS47" s="37"/>
      <c r="AT47" s="37"/>
      <c r="AU47" s="37"/>
      <c r="AV47" s="37"/>
      <c r="AW47" s="37"/>
      <c r="AX47" s="37"/>
      <c r="AY47" s="37"/>
      <c r="AZ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row>
    <row r="48" spans="1:94" x14ac:dyDescent="0.35">
      <c r="AI48" s="37"/>
      <c r="AJ48" s="37"/>
      <c r="AK48" s="37"/>
      <c r="AL48" s="37"/>
      <c r="AM48" s="37"/>
      <c r="AN48" s="37"/>
      <c r="AO48" s="37"/>
      <c r="AP48" s="37"/>
      <c r="AQ48" s="37"/>
      <c r="AR48" s="37"/>
      <c r="AS48" s="37"/>
      <c r="AT48" s="37"/>
      <c r="AU48" s="37"/>
      <c r="AV48" s="37"/>
      <c r="AW48" s="37"/>
      <c r="AX48" s="37"/>
      <c r="AY48" s="37"/>
      <c r="AZ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row>
    <row r="49" spans="35:94" x14ac:dyDescent="0.35">
      <c r="AI49" s="37"/>
      <c r="AJ49" s="37"/>
      <c r="AK49" s="37"/>
      <c r="AL49" s="37"/>
      <c r="AM49" s="37"/>
      <c r="AN49" s="37"/>
      <c r="AO49" s="37"/>
      <c r="AP49" s="37"/>
      <c r="AQ49" s="37"/>
      <c r="AR49" s="37"/>
      <c r="AS49" s="37"/>
      <c r="AT49" s="37"/>
      <c r="AU49" s="37"/>
      <c r="AV49" s="37"/>
      <c r="AW49" s="37"/>
      <c r="AX49" s="37"/>
      <c r="AY49" s="37"/>
      <c r="AZ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row>
    <row r="50" spans="35:94" x14ac:dyDescent="0.35">
      <c r="AI50" s="37"/>
      <c r="AJ50" s="37"/>
      <c r="AK50" s="37"/>
      <c r="AL50" s="37"/>
      <c r="AM50" s="37"/>
      <c r="AN50" s="37"/>
      <c r="AO50" s="37"/>
      <c r="AP50" s="37"/>
      <c r="AQ50" s="37"/>
      <c r="AR50" s="37"/>
      <c r="AS50" s="37"/>
      <c r="AT50" s="37"/>
      <c r="AU50" s="37"/>
      <c r="AV50" s="37"/>
      <c r="AW50" s="37"/>
      <c r="AX50" s="37"/>
      <c r="AY50" s="37"/>
      <c r="AZ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row>
    <row r="51" spans="35:94" x14ac:dyDescent="0.35">
      <c r="AI51" s="37"/>
      <c r="AJ51" s="37"/>
      <c r="AK51" s="37"/>
      <c r="AL51" s="37"/>
      <c r="AM51" s="37"/>
      <c r="AN51" s="37"/>
      <c r="AO51" s="37"/>
      <c r="AP51" s="37"/>
      <c r="AQ51" s="37"/>
      <c r="AR51" s="37"/>
      <c r="AS51" s="37"/>
      <c r="AT51" s="37"/>
      <c r="AU51" s="37"/>
      <c r="AV51" s="37"/>
      <c r="AW51" s="37"/>
      <c r="AX51" s="37"/>
      <c r="AY51" s="37"/>
      <c r="AZ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row>
    <row r="52" spans="35:94" x14ac:dyDescent="0.35">
      <c r="AI52" s="37"/>
      <c r="AJ52" s="37"/>
      <c r="AK52" s="37"/>
      <c r="AL52" s="37"/>
      <c r="AM52" s="37"/>
      <c r="AN52" s="37"/>
      <c r="AO52" s="37"/>
      <c r="AP52" s="37"/>
      <c r="AQ52" s="37"/>
      <c r="AR52" s="37"/>
      <c r="AS52" s="37"/>
      <c r="AT52" s="37"/>
      <c r="AU52" s="37"/>
      <c r="AV52" s="37"/>
      <c r="AW52" s="37"/>
      <c r="AX52" s="37"/>
      <c r="AY52" s="37"/>
      <c r="AZ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row>
    <row r="53" spans="35:94" x14ac:dyDescent="0.35">
      <c r="AI53" s="37"/>
      <c r="AJ53" s="37"/>
      <c r="AK53" s="37"/>
      <c r="AL53" s="37"/>
      <c r="AM53" s="37"/>
      <c r="AN53" s="37"/>
      <c r="AO53" s="37"/>
      <c r="AP53" s="37"/>
      <c r="AQ53" s="37"/>
      <c r="AR53" s="37"/>
      <c r="AS53" s="37"/>
      <c r="AT53" s="37"/>
      <c r="AU53" s="37"/>
      <c r="AV53" s="37"/>
      <c r="AW53" s="37"/>
      <c r="AX53" s="37"/>
      <c r="AY53" s="37"/>
      <c r="AZ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row>
    <row r="54" spans="35:94" x14ac:dyDescent="0.35">
      <c r="AI54" s="37"/>
      <c r="AJ54" s="37"/>
      <c r="AK54" s="37"/>
      <c r="AL54" s="37"/>
      <c r="AM54" s="37"/>
      <c r="AN54" s="37"/>
      <c r="AO54" s="37"/>
      <c r="AP54" s="37"/>
      <c r="AQ54" s="37"/>
      <c r="AR54" s="37"/>
      <c r="AS54" s="37"/>
      <c r="AT54" s="37"/>
      <c r="AU54" s="37"/>
      <c r="AV54" s="37"/>
      <c r="AW54" s="37"/>
      <c r="AX54" s="37"/>
      <c r="AY54" s="37"/>
      <c r="AZ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row>
    <row r="55" spans="35:94" x14ac:dyDescent="0.35">
      <c r="AI55" s="37"/>
      <c r="AJ55" s="37"/>
      <c r="AK55" s="37"/>
      <c r="AL55" s="37"/>
      <c r="AM55" s="37"/>
      <c r="AN55" s="37"/>
      <c r="AO55" s="37"/>
      <c r="AP55" s="37"/>
      <c r="AQ55" s="37"/>
      <c r="AR55" s="37"/>
      <c r="AS55" s="37"/>
      <c r="AT55" s="37"/>
      <c r="AU55" s="37"/>
      <c r="AV55" s="37"/>
      <c r="AW55" s="37"/>
      <c r="AX55" s="37"/>
      <c r="AY55" s="37"/>
      <c r="AZ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row>
    <row r="56" spans="35:94" x14ac:dyDescent="0.35">
      <c r="AI56" s="37"/>
      <c r="AJ56" s="37"/>
      <c r="AK56" s="37"/>
      <c r="AL56" s="37"/>
      <c r="AM56" s="37"/>
      <c r="AN56" s="37"/>
      <c r="AO56" s="37"/>
      <c r="AP56" s="37"/>
      <c r="AQ56" s="37"/>
      <c r="AR56" s="37"/>
      <c r="AS56" s="37"/>
      <c r="AT56" s="37"/>
      <c r="AU56" s="37"/>
      <c r="AV56" s="37"/>
      <c r="AW56" s="37"/>
      <c r="AX56" s="37"/>
      <c r="AY56" s="37"/>
      <c r="AZ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row>
  </sheetData>
  <sheetProtection password="CB0C" sheet="1" objects="1" scenarios="1" selectLockedCells="1"/>
  <mergeCells count="323">
    <mergeCell ref="Y29:Z29"/>
    <mergeCell ref="AA29:AB29"/>
    <mergeCell ref="AC29:AD29"/>
    <mergeCell ref="AC25:AD25"/>
    <mergeCell ref="Q25:R25"/>
    <mergeCell ref="S25:T25"/>
    <mergeCell ref="U25:V25"/>
    <mergeCell ref="W25:X25"/>
    <mergeCell ref="Y25:Z25"/>
    <mergeCell ref="AA25:AB25"/>
    <mergeCell ref="Y28:Z28"/>
    <mergeCell ref="AA28:AB28"/>
    <mergeCell ref="W28:X28"/>
    <mergeCell ref="W29:X29"/>
    <mergeCell ref="AA27:AB27"/>
    <mergeCell ref="AC27:AD27"/>
    <mergeCell ref="W26:X26"/>
    <mergeCell ref="Y26:Z26"/>
    <mergeCell ref="Y32:Z32"/>
    <mergeCell ref="AA32:AB32"/>
    <mergeCell ref="A34:AD34"/>
    <mergeCell ref="A33:L33"/>
    <mergeCell ref="M33:AD33"/>
    <mergeCell ref="A35:F35"/>
    <mergeCell ref="G35:L35"/>
    <mergeCell ref="M35:N35"/>
    <mergeCell ref="O35:P35"/>
    <mergeCell ref="Q35:R35"/>
    <mergeCell ref="S35:T35"/>
    <mergeCell ref="U35:V35"/>
    <mergeCell ref="W35:X35"/>
    <mergeCell ref="Y35:Z35"/>
    <mergeCell ref="AA35:AB35"/>
    <mergeCell ref="AC35:AD35"/>
    <mergeCell ref="AC32:AD32"/>
    <mergeCell ref="A37:AD37"/>
    <mergeCell ref="Y30:Z30"/>
    <mergeCell ref="AA30:AB30"/>
    <mergeCell ref="AC30:AD30"/>
    <mergeCell ref="A32:F32"/>
    <mergeCell ref="G32:H32"/>
    <mergeCell ref="I32:J32"/>
    <mergeCell ref="K32:L32"/>
    <mergeCell ref="M32:N32"/>
    <mergeCell ref="O32:P32"/>
    <mergeCell ref="A30:F30"/>
    <mergeCell ref="M30:N30"/>
    <mergeCell ref="O30:P30"/>
    <mergeCell ref="Q30:R30"/>
    <mergeCell ref="S30:T30"/>
    <mergeCell ref="U30:V30"/>
    <mergeCell ref="A31:AD31"/>
    <mergeCell ref="G30:L30"/>
    <mergeCell ref="W30:X30"/>
    <mergeCell ref="A36:AD36"/>
    <mergeCell ref="Q32:R32"/>
    <mergeCell ref="S32:T32"/>
    <mergeCell ref="U32:V32"/>
    <mergeCell ref="W32:X32"/>
    <mergeCell ref="K29:L29"/>
    <mergeCell ref="M29:N29"/>
    <mergeCell ref="O29:P29"/>
    <mergeCell ref="Q29:R29"/>
    <mergeCell ref="S29:T29"/>
    <mergeCell ref="U29:V29"/>
    <mergeCell ref="A27:F27"/>
    <mergeCell ref="G27:H27"/>
    <mergeCell ref="I27:J27"/>
    <mergeCell ref="K27:L27"/>
    <mergeCell ref="M27:N27"/>
    <mergeCell ref="O27:P27"/>
    <mergeCell ref="Q27:R27"/>
    <mergeCell ref="S27:T27"/>
    <mergeCell ref="U27:V27"/>
    <mergeCell ref="A28:F28"/>
    <mergeCell ref="G28:H28"/>
    <mergeCell ref="I28:J28"/>
    <mergeCell ref="K28:L28"/>
    <mergeCell ref="K25:L25"/>
    <mergeCell ref="M25:N25"/>
    <mergeCell ref="O25:P25"/>
    <mergeCell ref="A24:F24"/>
    <mergeCell ref="G24:H24"/>
    <mergeCell ref="I24:J24"/>
    <mergeCell ref="K24:L24"/>
    <mergeCell ref="M24:N24"/>
    <mergeCell ref="O24:P24"/>
    <mergeCell ref="A25:F25"/>
    <mergeCell ref="G25:H25"/>
    <mergeCell ref="I25:J25"/>
    <mergeCell ref="S9:T9"/>
    <mergeCell ref="U9:V9"/>
    <mergeCell ref="W9:X9"/>
    <mergeCell ref="AA19:AB19"/>
    <mergeCell ref="S11:T11"/>
    <mergeCell ref="U11:V11"/>
    <mergeCell ref="W11:X11"/>
    <mergeCell ref="Y11:Z11"/>
    <mergeCell ref="AA11:AB11"/>
    <mergeCell ref="A10:AD10"/>
    <mergeCell ref="A11:F11"/>
    <mergeCell ref="G11:H11"/>
    <mergeCell ref="G19:H19"/>
    <mergeCell ref="O9:P9"/>
    <mergeCell ref="AC19:AD19"/>
    <mergeCell ref="A19:F19"/>
    <mergeCell ref="Q19:R19"/>
    <mergeCell ref="S19:T19"/>
    <mergeCell ref="U19:V19"/>
    <mergeCell ref="A17:F17"/>
    <mergeCell ref="G17:H17"/>
    <mergeCell ref="I17:J17"/>
    <mergeCell ref="I11:J11"/>
    <mergeCell ref="K11:L11"/>
    <mergeCell ref="G1:AD1"/>
    <mergeCell ref="G2:AD2"/>
    <mergeCell ref="G3:AD3"/>
    <mergeCell ref="G5:AD5"/>
    <mergeCell ref="Q8:T8"/>
    <mergeCell ref="U8:X8"/>
    <mergeCell ref="Y8:Z8"/>
    <mergeCell ref="A6:AD6"/>
    <mergeCell ref="A7:F9"/>
    <mergeCell ref="G7:H9"/>
    <mergeCell ref="I7:J9"/>
    <mergeCell ref="K7:L9"/>
    <mergeCell ref="Q9:R9"/>
    <mergeCell ref="M7:N8"/>
    <mergeCell ref="O7:P8"/>
    <mergeCell ref="Q7:Z7"/>
    <mergeCell ref="AA7:AB8"/>
    <mergeCell ref="AC7:AD8"/>
    <mergeCell ref="M9:N9"/>
    <mergeCell ref="G4:Q4"/>
    <mergeCell ref="W4:AD4"/>
    <mergeCell ref="Y9:Z9"/>
    <mergeCell ref="AA9:AB9"/>
    <mergeCell ref="AC9:AD9"/>
    <mergeCell ref="M11:N11"/>
    <mergeCell ref="O11:P11"/>
    <mergeCell ref="Q11:R11"/>
    <mergeCell ref="W19:X19"/>
    <mergeCell ref="AC22:AD22"/>
    <mergeCell ref="Q22:R22"/>
    <mergeCell ref="S22:T22"/>
    <mergeCell ref="U22:V22"/>
    <mergeCell ref="W22:X22"/>
    <mergeCell ref="Y22:Z22"/>
    <mergeCell ref="AA22:AB22"/>
    <mergeCell ref="AC11:AD11"/>
    <mergeCell ref="Y20:Z20"/>
    <mergeCell ref="U15:V15"/>
    <mergeCell ref="W15:X15"/>
    <mergeCell ref="Y15:Z15"/>
    <mergeCell ref="U12:V12"/>
    <mergeCell ref="W12:X12"/>
    <mergeCell ref="Y12:Z12"/>
    <mergeCell ref="O13:P13"/>
    <mergeCell ref="Q13:R13"/>
    <mergeCell ref="S13:T13"/>
    <mergeCell ref="U13:V13"/>
    <mergeCell ref="W13:X13"/>
    <mergeCell ref="Q24:R24"/>
    <mergeCell ref="Q18:R18"/>
    <mergeCell ref="S18:T18"/>
    <mergeCell ref="I16:J16"/>
    <mergeCell ref="K16:L16"/>
    <mergeCell ref="K17:L17"/>
    <mergeCell ref="M12:N12"/>
    <mergeCell ref="M13:N13"/>
    <mergeCell ref="M14:N14"/>
    <mergeCell ref="M15:N15"/>
    <mergeCell ref="I21:J21"/>
    <mergeCell ref="M19:N19"/>
    <mergeCell ref="M17:N17"/>
    <mergeCell ref="M16:N16"/>
    <mergeCell ref="O12:P12"/>
    <mergeCell ref="S24:T24"/>
    <mergeCell ref="M23:N23"/>
    <mergeCell ref="K23:L23"/>
    <mergeCell ref="S16:T16"/>
    <mergeCell ref="O18:P18"/>
    <mergeCell ref="A15:F15"/>
    <mergeCell ref="G15:H15"/>
    <mergeCell ref="I15:J15"/>
    <mergeCell ref="K15:L15"/>
    <mergeCell ref="A16:F16"/>
    <mergeCell ref="G16:H16"/>
    <mergeCell ref="I19:J19"/>
    <mergeCell ref="A22:F22"/>
    <mergeCell ref="G22:H22"/>
    <mergeCell ref="G12:H12"/>
    <mergeCell ref="I12:J12"/>
    <mergeCell ref="K12:L12"/>
    <mergeCell ref="A13:F13"/>
    <mergeCell ref="G13:H13"/>
    <mergeCell ref="I13:J13"/>
    <mergeCell ref="K13:L13"/>
    <mergeCell ref="A14:F14"/>
    <mergeCell ref="G14:H14"/>
    <mergeCell ref="I14:J14"/>
    <mergeCell ref="K14:L14"/>
    <mergeCell ref="A12:F12"/>
    <mergeCell ref="A23:F23"/>
    <mergeCell ref="G23:H23"/>
    <mergeCell ref="I23:J23"/>
    <mergeCell ref="I22:J22"/>
    <mergeCell ref="K22:L22"/>
    <mergeCell ref="M18:N18"/>
    <mergeCell ref="M20:N20"/>
    <mergeCell ref="M21:N21"/>
    <mergeCell ref="M22:N22"/>
    <mergeCell ref="A18:F18"/>
    <mergeCell ref="G18:H18"/>
    <mergeCell ref="I18:J18"/>
    <mergeCell ref="K18:L18"/>
    <mergeCell ref="A20:F20"/>
    <mergeCell ref="G20:H20"/>
    <mergeCell ref="I20:J20"/>
    <mergeCell ref="K20:L20"/>
    <mergeCell ref="K21:L21"/>
    <mergeCell ref="K19:L19"/>
    <mergeCell ref="A21:F21"/>
    <mergeCell ref="G21:H21"/>
    <mergeCell ref="Y13:Z13"/>
    <mergeCell ref="U14:V14"/>
    <mergeCell ref="W14:X14"/>
    <mergeCell ref="Y14:Z14"/>
    <mergeCell ref="O15:P15"/>
    <mergeCell ref="Q15:R15"/>
    <mergeCell ref="S15:T15"/>
    <mergeCell ref="Q12:R12"/>
    <mergeCell ref="S12:T12"/>
    <mergeCell ref="O14:P14"/>
    <mergeCell ref="Q14:R14"/>
    <mergeCell ref="S14:T14"/>
    <mergeCell ref="AC21:AD21"/>
    <mergeCell ref="AA12:AB12"/>
    <mergeCell ref="AA13:AB13"/>
    <mergeCell ref="AA14:AB14"/>
    <mergeCell ref="AA15:AB15"/>
    <mergeCell ref="AA16:AB16"/>
    <mergeCell ref="AA17:AB17"/>
    <mergeCell ref="AA24:AB24"/>
    <mergeCell ref="AC12:AD12"/>
    <mergeCell ref="AC13:AD13"/>
    <mergeCell ref="AC14:AD14"/>
    <mergeCell ref="AC15:AD15"/>
    <mergeCell ref="AC16:AD16"/>
    <mergeCell ref="AC17:AD17"/>
    <mergeCell ref="AA20:AB20"/>
    <mergeCell ref="AA21:AB21"/>
    <mergeCell ref="AA23:AB23"/>
    <mergeCell ref="Y24:Z24"/>
    <mergeCell ref="Y23:Z23"/>
    <mergeCell ref="U24:V24"/>
    <mergeCell ref="W24:X24"/>
    <mergeCell ref="AC26:AD26"/>
    <mergeCell ref="AC18:AD18"/>
    <mergeCell ref="S23:T23"/>
    <mergeCell ref="U23:V23"/>
    <mergeCell ref="AA26:AB26"/>
    <mergeCell ref="AC23:AD23"/>
    <mergeCell ref="U18:V18"/>
    <mergeCell ref="W18:X18"/>
    <mergeCell ref="Y18:Z18"/>
    <mergeCell ref="S26:T26"/>
    <mergeCell ref="U26:V26"/>
    <mergeCell ref="W21:X21"/>
    <mergeCell ref="Y21:Z21"/>
    <mergeCell ref="W20:X20"/>
    <mergeCell ref="U21:V21"/>
    <mergeCell ref="S20:T20"/>
    <mergeCell ref="U20:V20"/>
    <mergeCell ref="S21:T21"/>
    <mergeCell ref="AC24:AD24"/>
    <mergeCell ref="AC20:AD20"/>
    <mergeCell ref="W23:X23"/>
    <mergeCell ref="AA18:AB18"/>
    <mergeCell ref="U16:V16"/>
    <mergeCell ref="W16:X16"/>
    <mergeCell ref="Y16:Z16"/>
    <mergeCell ref="O17:P17"/>
    <mergeCell ref="Q17:R17"/>
    <mergeCell ref="S17:T17"/>
    <mergeCell ref="U17:V17"/>
    <mergeCell ref="W17:X17"/>
    <mergeCell ref="Y17:Z17"/>
    <mergeCell ref="O21:P21"/>
    <mergeCell ref="O19:P19"/>
    <mergeCell ref="O20:P20"/>
    <mergeCell ref="O22:P22"/>
    <mergeCell ref="O23:P23"/>
    <mergeCell ref="Q23:R23"/>
    <mergeCell ref="O16:P16"/>
    <mergeCell ref="Q16:R16"/>
    <mergeCell ref="Q20:R20"/>
    <mergeCell ref="Q21:R21"/>
    <mergeCell ref="Y19:Z19"/>
    <mergeCell ref="A38:AC38"/>
    <mergeCell ref="A39:AC39"/>
    <mergeCell ref="A40:AC40"/>
    <mergeCell ref="A41:AC41"/>
    <mergeCell ref="A42:AC42"/>
    <mergeCell ref="A43:AC43"/>
    <mergeCell ref="M26:N26"/>
    <mergeCell ref="K26:L26"/>
    <mergeCell ref="I26:J26"/>
    <mergeCell ref="G26:H26"/>
    <mergeCell ref="A26:F26"/>
    <mergeCell ref="O26:P26"/>
    <mergeCell ref="Q26:R26"/>
    <mergeCell ref="M28:N28"/>
    <mergeCell ref="O28:P28"/>
    <mergeCell ref="AC28:AD28"/>
    <mergeCell ref="Q28:R28"/>
    <mergeCell ref="S28:T28"/>
    <mergeCell ref="U28:V28"/>
    <mergeCell ref="W27:X27"/>
    <mergeCell ref="Y27:Z27"/>
    <mergeCell ref="A29:F29"/>
    <mergeCell ref="G29:H29"/>
    <mergeCell ref="I29:J29"/>
  </mergeCells>
  <conditionalFormatting sqref="M33:AD33">
    <cfRule type="containsText" dxfId="6" priority="1" operator="containsText" text="Yes; please revise.">
      <formula>NOT(ISERROR(SEARCH("Yes; please revise.",M33)))</formula>
    </cfRule>
  </conditionalFormatting>
  <dataValidations count="1">
    <dataValidation type="list" allowBlank="1" showInputMessage="1" showErrorMessage="1" sqref="A11:F26" xr:uid="{00000000-0002-0000-0700-000000000000}">
      <formula1>$BA$1:$BA$18</formula1>
    </dataValidation>
  </dataValidations>
  <printOptions horizontalCentered="1"/>
  <pageMargins left="0.25" right="0.25" top="0.25" bottom="0.5" header="0.25" footer="0.25"/>
  <pageSetup scale="75" fitToWidth="0" fitToHeight="0" orientation="landscape" r:id="rId1"/>
  <headerFooter>
    <oddFooter>&amp;LAppendix D (Required Forms)
Form D24.2 (Proposed Budget) &amp;RPage &amp;P</oddFooter>
  </headerFooter>
  <rowBreaks count="1" manualBreakCount="1">
    <brk id="30" max="2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3"/>
  <sheetViews>
    <sheetView topLeftCell="A14" zoomScaleNormal="100" workbookViewId="0">
      <selection activeCell="O11" sqref="O11:Q14"/>
    </sheetView>
  </sheetViews>
  <sheetFormatPr defaultRowHeight="12.75" x14ac:dyDescent="0.35"/>
  <cols>
    <col min="1" max="1" width="4.73046875" customWidth="1"/>
    <col min="2" max="4" width="6.73046875" customWidth="1"/>
    <col min="5" max="7" width="7.86328125" customWidth="1"/>
    <col min="8" max="10" width="10" customWidth="1"/>
    <col min="11" max="11" width="4.73046875" customWidth="1"/>
    <col min="12" max="14" width="6.73046875" customWidth="1"/>
    <col min="15" max="17" width="7.86328125" customWidth="1"/>
    <col min="18" max="20" width="9.86328125" customWidth="1"/>
  </cols>
  <sheetData>
    <row r="1" spans="1:20" ht="23.25" customHeight="1" x14ac:dyDescent="0.4">
      <c r="A1" s="10" t="str">
        <f>T('Cover Sheet'!A4)</f>
        <v>Program Services:</v>
      </c>
      <c r="B1" s="4"/>
      <c r="C1" s="4"/>
      <c r="D1" s="4"/>
      <c r="E1" s="4"/>
      <c r="F1" s="137" t="str">
        <f>T('Cover Sheet'!G4)</f>
        <v xml:space="preserve">Dietary Administrative Support Services Program (DASSP) - Older Americans Act Title III C-2 </v>
      </c>
      <c r="G1" s="137"/>
      <c r="H1" s="137"/>
      <c r="I1" s="137"/>
      <c r="J1" s="137"/>
      <c r="K1" s="137"/>
      <c r="L1" s="137"/>
      <c r="M1" s="137"/>
      <c r="N1" s="137"/>
      <c r="O1" s="137"/>
      <c r="P1" s="137"/>
      <c r="Q1" s="137"/>
      <c r="R1" s="137"/>
      <c r="S1" s="137"/>
      <c r="T1" s="137"/>
    </row>
    <row r="2" spans="1:20" ht="23.25" customHeight="1" x14ac:dyDescent="0.4">
      <c r="A2" s="10" t="str">
        <f>T('Cover Sheet'!A5)</f>
        <v>Fiscal Year:</v>
      </c>
      <c r="B2" s="4"/>
      <c r="C2" s="4"/>
      <c r="D2" s="4"/>
      <c r="E2" s="4"/>
      <c r="F2" s="138" t="str">
        <f>T('Cover Sheet'!G5:AK5)</f>
        <v>2021-22</v>
      </c>
      <c r="G2" s="138"/>
      <c r="H2" s="138"/>
      <c r="I2" s="138"/>
      <c r="J2" s="138"/>
      <c r="K2" s="138"/>
      <c r="L2" s="138"/>
      <c r="M2" s="138"/>
      <c r="N2" s="138"/>
      <c r="O2" s="138"/>
      <c r="P2" s="138"/>
      <c r="Q2" s="138"/>
      <c r="R2" s="138"/>
      <c r="S2" s="138"/>
      <c r="T2" s="138"/>
    </row>
    <row r="3" spans="1:20" ht="23.25" hidden="1" customHeight="1" x14ac:dyDescent="0.4">
      <c r="A3" s="15" t="str">
        <f>T('Cover Sheet'!A6)</f>
        <v>Subaward Number:</v>
      </c>
      <c r="B3" s="15"/>
      <c r="C3" s="15"/>
      <c r="D3" s="15"/>
      <c r="E3" s="16"/>
      <c r="F3" s="213" t="str">
        <f>T('Cover Sheet'!G6:AK6)</f>
        <v>[Enter Subaward Number]</v>
      </c>
      <c r="G3" s="213"/>
      <c r="H3" s="213"/>
      <c r="I3" s="213"/>
      <c r="J3" s="213"/>
      <c r="K3" s="213"/>
      <c r="L3" s="213"/>
      <c r="M3" s="213"/>
      <c r="N3" s="213"/>
      <c r="O3" s="213"/>
      <c r="P3" s="213"/>
      <c r="Q3" s="213"/>
      <c r="R3" s="213"/>
      <c r="S3" s="213"/>
      <c r="T3" s="213"/>
    </row>
    <row r="4" spans="1:20" ht="23.25" hidden="1" customHeight="1" x14ac:dyDescent="0.4">
      <c r="A4" s="15" t="s">
        <v>25</v>
      </c>
      <c r="B4" s="15"/>
      <c r="C4" s="15"/>
      <c r="D4" s="15"/>
      <c r="E4" s="16"/>
      <c r="F4" s="213" t="str">
        <f>T('Cover Sheet'!G7:L7)</f>
        <v>Select Number</v>
      </c>
      <c r="G4" s="213"/>
      <c r="H4" s="213"/>
      <c r="I4" s="213"/>
      <c r="J4" s="213"/>
      <c r="K4" s="616"/>
      <c r="L4" s="616"/>
      <c r="M4" s="617" t="s">
        <v>26</v>
      </c>
      <c r="N4" s="617"/>
      <c r="O4" s="617"/>
      <c r="P4" s="617"/>
      <c r="Q4" s="617"/>
      <c r="R4" s="615" t="str">
        <f>T('Cover Sheet'!Z7:AF7)</f>
        <v>Select Number</v>
      </c>
      <c r="S4" s="615"/>
      <c r="T4" s="615"/>
    </row>
    <row r="5" spans="1:20" ht="23.25" customHeight="1" x14ac:dyDescent="0.4">
      <c r="A5" s="10" t="str">
        <f>T('Cover Sheet'!A8:F8)</f>
        <v>Proposer's Legal Name:</v>
      </c>
      <c r="B5" s="11"/>
      <c r="C5" s="11"/>
      <c r="D5" s="11"/>
      <c r="E5" s="11"/>
      <c r="F5" s="145" t="str">
        <f>T('Cover Sheet'!G8:AK8)</f>
        <v>[Enter Proposer's Legal Name]</v>
      </c>
      <c r="G5" s="145"/>
      <c r="H5" s="145"/>
      <c r="I5" s="145"/>
      <c r="J5" s="145"/>
      <c r="K5" s="145"/>
      <c r="L5" s="145"/>
      <c r="M5" s="145"/>
      <c r="N5" s="145"/>
      <c r="O5" s="145"/>
      <c r="P5" s="145"/>
      <c r="Q5" s="145"/>
      <c r="R5" s="145"/>
      <c r="S5" s="145"/>
      <c r="T5" s="145"/>
    </row>
    <row r="7" spans="1:20" ht="17.25" customHeight="1" x14ac:dyDescent="0.4">
      <c r="A7" s="137" t="s">
        <v>235</v>
      </c>
      <c r="B7" s="137"/>
      <c r="C7" s="137"/>
      <c r="D7" s="137"/>
      <c r="E7" s="137"/>
      <c r="F7" s="137"/>
      <c r="G7" s="137"/>
      <c r="H7" s="137"/>
      <c r="I7" s="137"/>
      <c r="J7" s="137"/>
      <c r="K7" s="137"/>
      <c r="L7" s="137"/>
      <c r="M7" s="137"/>
      <c r="N7" s="137"/>
      <c r="O7" s="137"/>
      <c r="P7" s="137"/>
      <c r="Q7" s="137"/>
      <c r="R7" s="137"/>
      <c r="S7" s="137"/>
      <c r="T7" s="137"/>
    </row>
    <row r="8" spans="1:20" ht="25.5" customHeight="1" thickBot="1" x14ac:dyDescent="0.4">
      <c r="A8" s="607" t="s">
        <v>236</v>
      </c>
      <c r="B8" s="607"/>
      <c r="C8" s="607"/>
      <c r="D8" s="607"/>
      <c r="E8" s="607"/>
      <c r="F8" s="607"/>
      <c r="G8" s="607"/>
      <c r="H8" s="609" t="s">
        <v>237</v>
      </c>
      <c r="I8" s="609"/>
      <c r="J8" s="609"/>
      <c r="K8" s="610" t="s">
        <v>238</v>
      </c>
      <c r="L8" s="610"/>
      <c r="M8" s="610"/>
      <c r="N8" s="610"/>
      <c r="O8" s="610"/>
      <c r="P8" s="610"/>
      <c r="Q8" s="611"/>
      <c r="R8" s="612" t="s">
        <v>239</v>
      </c>
      <c r="S8" s="612"/>
      <c r="T8" s="612"/>
    </row>
    <row r="9" spans="1:20" ht="45" customHeight="1" x14ac:dyDescent="0.35">
      <c r="A9" s="607"/>
      <c r="B9" s="607"/>
      <c r="C9" s="607"/>
      <c r="D9" s="607"/>
      <c r="E9" s="607"/>
      <c r="F9" s="607"/>
      <c r="G9" s="608"/>
      <c r="H9" s="621" t="s">
        <v>240</v>
      </c>
      <c r="I9" s="622"/>
      <c r="J9" s="623"/>
      <c r="K9" s="610"/>
      <c r="L9" s="610"/>
      <c r="M9" s="610"/>
      <c r="N9" s="610"/>
      <c r="O9" s="610"/>
      <c r="P9" s="610"/>
      <c r="Q9" s="611"/>
      <c r="R9" s="618" t="s">
        <v>241</v>
      </c>
      <c r="S9" s="619"/>
      <c r="T9" s="620"/>
    </row>
    <row r="10" spans="1:20" ht="15" customHeight="1" x14ac:dyDescent="0.35">
      <c r="A10" s="613" t="s">
        <v>105</v>
      </c>
      <c r="B10" s="613"/>
      <c r="C10" s="613"/>
      <c r="D10" s="613"/>
      <c r="E10" s="613"/>
      <c r="F10" s="613"/>
      <c r="G10" s="613"/>
      <c r="H10" s="614"/>
      <c r="I10" s="614"/>
      <c r="J10" s="614"/>
      <c r="K10" s="613"/>
      <c r="L10" s="613"/>
      <c r="M10" s="613"/>
      <c r="N10" s="613"/>
      <c r="O10" s="613"/>
      <c r="P10" s="613"/>
      <c r="Q10" s="613"/>
      <c r="R10" s="613"/>
      <c r="S10" s="613"/>
      <c r="T10" s="613"/>
    </row>
    <row r="11" spans="1:20" ht="25.5" customHeight="1" x14ac:dyDescent="0.35">
      <c r="A11" s="474">
        <v>1</v>
      </c>
      <c r="B11" s="475" t="s">
        <v>242</v>
      </c>
      <c r="C11" s="475"/>
      <c r="D11" s="475"/>
      <c r="E11" s="476" t="s">
        <v>243</v>
      </c>
      <c r="F11" s="476"/>
      <c r="G11" s="477"/>
      <c r="H11" s="478">
        <f>SUM('Budget Detail-Personnel'!M27:N27)</f>
        <v>0</v>
      </c>
      <c r="I11" s="479"/>
      <c r="J11" s="480"/>
      <c r="K11" s="488">
        <v>1</v>
      </c>
      <c r="L11" s="501" t="s">
        <v>244</v>
      </c>
      <c r="M11" s="501"/>
      <c r="N11" s="501"/>
      <c r="O11" s="601" t="s">
        <v>243</v>
      </c>
      <c r="P11" s="602"/>
      <c r="Q11" s="602"/>
      <c r="R11" s="492">
        <f>SUM('Budget Detail-Personnel'!M27:N27,'Budget Detail-Vol Exp'!M19:N19,'Budget Detail-LowerTierSubaward'!O18:P18,'Budget Detail-Space'!O19:P19,'Budget Detail-Equipment'!N19:O19,'Budget Detail-Other Costs'!O30:P30)</f>
        <v>0</v>
      </c>
      <c r="S11" s="493"/>
      <c r="T11" s="494"/>
    </row>
    <row r="12" spans="1:20" ht="25.5" customHeight="1" x14ac:dyDescent="0.35">
      <c r="A12" s="474"/>
      <c r="B12" s="475"/>
      <c r="C12" s="475"/>
      <c r="D12" s="475"/>
      <c r="E12" s="484" t="s">
        <v>245</v>
      </c>
      <c r="F12" s="484"/>
      <c r="G12" s="485"/>
      <c r="H12" s="481">
        <f>SUM('Budget Detail-Personnel'!O27:P27,'Budget Detail-Personnel'!S27:T27,'Budget Detail-Personnel'!W27:X27)</f>
        <v>0</v>
      </c>
      <c r="I12" s="482"/>
      <c r="J12" s="483"/>
      <c r="K12" s="488"/>
      <c r="L12" s="501"/>
      <c r="M12" s="501"/>
      <c r="N12" s="501"/>
      <c r="O12" s="603"/>
      <c r="P12" s="604"/>
      <c r="Q12" s="604"/>
      <c r="R12" s="495"/>
      <c r="S12" s="496"/>
      <c r="T12" s="497"/>
    </row>
    <row r="13" spans="1:20" ht="25.5" customHeight="1" x14ac:dyDescent="0.35">
      <c r="A13" s="474"/>
      <c r="B13" s="475"/>
      <c r="C13" s="475"/>
      <c r="D13" s="475"/>
      <c r="E13" s="484" t="s">
        <v>246</v>
      </c>
      <c r="F13" s="484"/>
      <c r="G13" s="485"/>
      <c r="H13" s="481">
        <f>SUM('Budget Detail-Personnel'!Q27:R27,'Budget Detail-Personnel'!U27:V27)</f>
        <v>0</v>
      </c>
      <c r="I13" s="482"/>
      <c r="J13" s="483"/>
      <c r="K13" s="488"/>
      <c r="L13" s="501"/>
      <c r="M13" s="501"/>
      <c r="N13" s="501"/>
      <c r="O13" s="603"/>
      <c r="P13" s="604"/>
      <c r="Q13" s="604"/>
      <c r="R13" s="495"/>
      <c r="S13" s="496"/>
      <c r="T13" s="497"/>
    </row>
    <row r="14" spans="1:20" ht="25.5" customHeight="1" x14ac:dyDescent="0.35">
      <c r="A14" s="87">
        <v>2</v>
      </c>
      <c r="B14" s="475" t="s">
        <v>247</v>
      </c>
      <c r="C14" s="475"/>
      <c r="D14" s="475"/>
      <c r="E14" s="484" t="s">
        <v>246</v>
      </c>
      <c r="F14" s="484"/>
      <c r="G14" s="485"/>
      <c r="H14" s="481">
        <f>SUM('Budget Detail-Volunteers'!P20:Q20,'Budget Detail-Volunteers'!R20:S20)</f>
        <v>0</v>
      </c>
      <c r="I14" s="482"/>
      <c r="J14" s="483"/>
      <c r="K14" s="488"/>
      <c r="L14" s="501"/>
      <c r="M14" s="501"/>
      <c r="N14" s="501"/>
      <c r="O14" s="605"/>
      <c r="P14" s="606"/>
      <c r="Q14" s="606"/>
      <c r="R14" s="498"/>
      <c r="S14" s="499"/>
      <c r="T14" s="500"/>
    </row>
    <row r="15" spans="1:20" ht="25.5" customHeight="1" x14ac:dyDescent="0.35">
      <c r="A15" s="474">
        <v>3</v>
      </c>
      <c r="B15" s="475" t="s">
        <v>248</v>
      </c>
      <c r="C15" s="475"/>
      <c r="D15" s="475"/>
      <c r="E15" s="476" t="s">
        <v>243</v>
      </c>
      <c r="F15" s="476"/>
      <c r="G15" s="477"/>
      <c r="H15" s="478">
        <f>SUM('Budget Detail-Vol Exp'!M19:N19)</f>
        <v>0</v>
      </c>
      <c r="I15" s="479"/>
      <c r="J15" s="480"/>
      <c r="K15" s="489">
        <v>2</v>
      </c>
      <c r="L15" s="504" t="s">
        <v>249</v>
      </c>
      <c r="M15" s="505"/>
      <c r="N15" s="506"/>
      <c r="O15" s="513" t="s">
        <v>245</v>
      </c>
      <c r="P15" s="514"/>
      <c r="Q15" s="514"/>
      <c r="R15" s="535">
        <f>SUM('Budget Detail-Personnel'!O27:P27,'Budget Detail-Vol Exp'!O19:P19,'Budget Detail-LowerTierSubaward'!Q18:R18,'Budget Detail-Space'!Q19:R19,'Budget Detail-Equipment'!P19:Q19,'Budget Detail-Other Costs'!Q30:R30)</f>
        <v>0</v>
      </c>
      <c r="S15" s="536"/>
      <c r="T15" s="537"/>
    </row>
    <row r="16" spans="1:20" ht="25.5" customHeight="1" x14ac:dyDescent="0.35">
      <c r="A16" s="474"/>
      <c r="B16" s="475"/>
      <c r="C16" s="475"/>
      <c r="D16" s="475"/>
      <c r="E16" s="484" t="s">
        <v>245</v>
      </c>
      <c r="F16" s="484"/>
      <c r="G16" s="485"/>
      <c r="H16" s="481">
        <f>SUM('Budget Detail-Vol Exp'!O19:P19,'Budget Detail-Vol Exp'!S19:T19,'Budget Detail-Vol Exp'!W19:X19)</f>
        <v>0</v>
      </c>
      <c r="I16" s="482"/>
      <c r="J16" s="483"/>
      <c r="K16" s="490"/>
      <c r="L16" s="507"/>
      <c r="M16" s="508"/>
      <c r="N16" s="509"/>
      <c r="O16" s="515"/>
      <c r="P16" s="516"/>
      <c r="Q16" s="516"/>
      <c r="R16" s="538"/>
      <c r="S16" s="539"/>
      <c r="T16" s="540"/>
    </row>
    <row r="17" spans="1:20" ht="25.5" customHeight="1" x14ac:dyDescent="0.35">
      <c r="A17" s="474"/>
      <c r="B17" s="475"/>
      <c r="C17" s="475"/>
      <c r="D17" s="475"/>
      <c r="E17" s="484" t="s">
        <v>246</v>
      </c>
      <c r="F17" s="484"/>
      <c r="G17" s="485"/>
      <c r="H17" s="481">
        <f>SUM('Budget Detail-Vol Exp'!Q19:R19,'Budget Detail-Vol Exp'!U19:V19)</f>
        <v>0</v>
      </c>
      <c r="I17" s="482"/>
      <c r="J17" s="483"/>
      <c r="K17" s="490"/>
      <c r="L17" s="507"/>
      <c r="M17" s="508"/>
      <c r="N17" s="509"/>
      <c r="O17" s="517"/>
      <c r="P17" s="518"/>
      <c r="Q17" s="518"/>
      <c r="R17" s="541"/>
      <c r="S17" s="542"/>
      <c r="T17" s="543"/>
    </row>
    <row r="18" spans="1:20" ht="25.5" customHeight="1" x14ac:dyDescent="0.35">
      <c r="A18" s="486">
        <v>4</v>
      </c>
      <c r="B18" s="487" t="s">
        <v>250</v>
      </c>
      <c r="C18" s="487"/>
      <c r="D18" s="487"/>
      <c r="E18" s="476" t="s">
        <v>243</v>
      </c>
      <c r="F18" s="476"/>
      <c r="G18" s="477"/>
      <c r="H18" s="478">
        <f>SUM('Budget Detail-LowerTierSubaward'!O18:P18)</f>
        <v>0</v>
      </c>
      <c r="I18" s="479"/>
      <c r="J18" s="480"/>
      <c r="K18" s="490"/>
      <c r="L18" s="507"/>
      <c r="M18" s="508"/>
      <c r="N18" s="509"/>
      <c r="O18" s="513" t="s">
        <v>246</v>
      </c>
      <c r="P18" s="514"/>
      <c r="Q18" s="514"/>
      <c r="R18" s="544">
        <f>SUM('Budget Detail-Personnel'!Q27:R27,'Budget Detail-Volunteers'!P20:Q20,'Budget Detail-Vol Exp'!Q19:R19,'Budget Detail-LowerTierSubaward'!S18:T18,'Budget Detail-Space'!S19:T19,'Budget Detail-Equipment'!R19:S19,'Budget Detail-Other Costs'!S30:T30)</f>
        <v>0</v>
      </c>
      <c r="S18" s="545"/>
      <c r="T18" s="546"/>
    </row>
    <row r="19" spans="1:20" ht="25.5" customHeight="1" x14ac:dyDescent="0.35">
      <c r="A19" s="486"/>
      <c r="B19" s="487"/>
      <c r="C19" s="487"/>
      <c r="D19" s="487"/>
      <c r="E19" s="484" t="s">
        <v>245</v>
      </c>
      <c r="F19" s="484"/>
      <c r="G19" s="485"/>
      <c r="H19" s="481">
        <f>SUM('Budget Detail-LowerTierSubaward'!Q18:R18,'Budget Detail-LowerTierSubaward'!U18:V18,'Budget Detail-LowerTierSubaward'!Y18:Z18)</f>
        <v>0</v>
      </c>
      <c r="I19" s="482"/>
      <c r="J19" s="483"/>
      <c r="K19" s="490"/>
      <c r="L19" s="507"/>
      <c r="M19" s="508"/>
      <c r="N19" s="509"/>
      <c r="O19" s="515"/>
      <c r="P19" s="516"/>
      <c r="Q19" s="516"/>
      <c r="R19" s="547"/>
      <c r="S19" s="548"/>
      <c r="T19" s="549"/>
    </row>
    <row r="20" spans="1:20" ht="25.5" customHeight="1" x14ac:dyDescent="0.35">
      <c r="A20" s="486"/>
      <c r="B20" s="487"/>
      <c r="C20" s="487"/>
      <c r="D20" s="487"/>
      <c r="E20" s="484" t="s">
        <v>246</v>
      </c>
      <c r="F20" s="484"/>
      <c r="G20" s="485"/>
      <c r="H20" s="481">
        <f>SUM('Budget Detail-LowerTierSubaward'!S18:T18,'Budget Detail-LowerTierSubaward'!W18:X18)</f>
        <v>0</v>
      </c>
      <c r="I20" s="482"/>
      <c r="J20" s="483"/>
      <c r="K20" s="491"/>
      <c r="L20" s="510"/>
      <c r="M20" s="511"/>
      <c r="N20" s="512"/>
      <c r="O20" s="517"/>
      <c r="P20" s="518"/>
      <c r="Q20" s="518"/>
      <c r="R20" s="550"/>
      <c r="S20" s="551"/>
      <c r="T20" s="552"/>
    </row>
    <row r="21" spans="1:20" ht="25.5" customHeight="1" x14ac:dyDescent="0.35">
      <c r="A21" s="562">
        <v>5</v>
      </c>
      <c r="B21" s="553" t="s">
        <v>251</v>
      </c>
      <c r="C21" s="554"/>
      <c r="D21" s="555"/>
      <c r="E21" s="476" t="s">
        <v>243</v>
      </c>
      <c r="F21" s="476"/>
      <c r="G21" s="477"/>
      <c r="H21" s="478">
        <f>SUM('Budget Detail-Space'!O19:P19)</f>
        <v>0</v>
      </c>
      <c r="I21" s="479"/>
      <c r="J21" s="480"/>
      <c r="K21" s="489">
        <v>3</v>
      </c>
      <c r="L21" s="504" t="s">
        <v>252</v>
      </c>
      <c r="M21" s="505"/>
      <c r="N21" s="506"/>
      <c r="O21" s="513" t="s">
        <v>245</v>
      </c>
      <c r="P21" s="514"/>
      <c r="Q21" s="514"/>
      <c r="R21" s="544">
        <f>SUM('Budget Detail-Personnel'!S27:T27,'Budget Detail-Vol Exp'!S19:T19,'Budget Detail-LowerTierSubaward'!U18:V18,'Budget Detail-Space'!U19:V19,'Budget Detail-Equipment'!T19:U19,'Budget Detail-Other Costs'!U30:V30)</f>
        <v>0</v>
      </c>
      <c r="S21" s="545"/>
      <c r="T21" s="546"/>
    </row>
    <row r="22" spans="1:20" ht="25.5" customHeight="1" x14ac:dyDescent="0.35">
      <c r="A22" s="563"/>
      <c r="B22" s="556"/>
      <c r="C22" s="557"/>
      <c r="D22" s="558"/>
      <c r="E22" s="484" t="s">
        <v>245</v>
      </c>
      <c r="F22" s="484"/>
      <c r="G22" s="485"/>
      <c r="H22" s="481">
        <f>SUM('Budget Detail-Space'!Q19:R19,'Budget Detail-Space'!U19:V19,'Budget Detail-Space'!Y19:Z19)</f>
        <v>0</v>
      </c>
      <c r="I22" s="482"/>
      <c r="J22" s="483"/>
      <c r="K22" s="490"/>
      <c r="L22" s="507"/>
      <c r="M22" s="508"/>
      <c r="N22" s="509"/>
      <c r="O22" s="515"/>
      <c r="P22" s="516"/>
      <c r="Q22" s="516"/>
      <c r="R22" s="547"/>
      <c r="S22" s="548"/>
      <c r="T22" s="549"/>
    </row>
    <row r="23" spans="1:20" ht="25.5" customHeight="1" x14ac:dyDescent="0.35">
      <c r="A23" s="564"/>
      <c r="B23" s="559"/>
      <c r="C23" s="560"/>
      <c r="D23" s="561"/>
      <c r="E23" s="484" t="s">
        <v>246</v>
      </c>
      <c r="F23" s="484"/>
      <c r="G23" s="485"/>
      <c r="H23" s="481">
        <f>SUM('Budget Detail-Space'!S19:T19,'Budget Detail-Space'!W19:X19)</f>
        <v>0</v>
      </c>
      <c r="I23" s="482"/>
      <c r="J23" s="483"/>
      <c r="K23" s="490"/>
      <c r="L23" s="507"/>
      <c r="M23" s="508"/>
      <c r="N23" s="509"/>
      <c r="O23" s="517"/>
      <c r="P23" s="518"/>
      <c r="Q23" s="518"/>
      <c r="R23" s="550"/>
      <c r="S23" s="551"/>
      <c r="T23" s="552"/>
    </row>
    <row r="24" spans="1:20" ht="25.5" customHeight="1" x14ac:dyDescent="0.35">
      <c r="A24" s="562">
        <v>6</v>
      </c>
      <c r="B24" s="553" t="s">
        <v>253</v>
      </c>
      <c r="C24" s="554"/>
      <c r="D24" s="555"/>
      <c r="E24" s="476" t="s">
        <v>243</v>
      </c>
      <c r="F24" s="476"/>
      <c r="G24" s="477"/>
      <c r="H24" s="478">
        <f>SUM('Budget Detail-Equipment'!N19:O19)</f>
        <v>0</v>
      </c>
      <c r="I24" s="479"/>
      <c r="J24" s="480"/>
      <c r="K24" s="490"/>
      <c r="L24" s="507"/>
      <c r="M24" s="508"/>
      <c r="N24" s="509"/>
      <c r="O24" s="513" t="s">
        <v>246</v>
      </c>
      <c r="P24" s="514"/>
      <c r="Q24" s="514"/>
      <c r="R24" s="544">
        <f>SUM('Budget Detail-Personnel'!U27:V27,'Budget Detail-Volunteers'!R20:S20,'Budget Detail-Vol Exp'!U19:V19,'Budget Detail-LowerTierSubaward'!W18:X18,'Budget Detail-Space'!W19:X19,'Budget Detail-Equipment'!V19:W19,'Budget Detail-Other Costs'!W30:X30)</f>
        <v>0</v>
      </c>
      <c r="S24" s="545"/>
      <c r="T24" s="546"/>
    </row>
    <row r="25" spans="1:20" ht="25.5" customHeight="1" x14ac:dyDescent="0.35">
      <c r="A25" s="563"/>
      <c r="B25" s="556"/>
      <c r="C25" s="557"/>
      <c r="D25" s="558"/>
      <c r="E25" s="484" t="s">
        <v>245</v>
      </c>
      <c r="F25" s="484"/>
      <c r="G25" s="485"/>
      <c r="H25" s="481">
        <f>SUM('Budget Detail-Equipment'!P19:Q19,'Budget Detail-Equipment'!T19:U19,'Budget Detail-Equipment'!X19:Y19)</f>
        <v>0</v>
      </c>
      <c r="I25" s="482"/>
      <c r="J25" s="483"/>
      <c r="K25" s="490"/>
      <c r="L25" s="507"/>
      <c r="M25" s="508"/>
      <c r="N25" s="509"/>
      <c r="O25" s="515"/>
      <c r="P25" s="516"/>
      <c r="Q25" s="516"/>
      <c r="R25" s="547"/>
      <c r="S25" s="548"/>
      <c r="T25" s="549"/>
    </row>
    <row r="26" spans="1:20" ht="25.5" customHeight="1" x14ac:dyDescent="0.35">
      <c r="A26" s="564"/>
      <c r="B26" s="559"/>
      <c r="C26" s="560"/>
      <c r="D26" s="561"/>
      <c r="E26" s="484" t="s">
        <v>246</v>
      </c>
      <c r="F26" s="484"/>
      <c r="G26" s="485"/>
      <c r="H26" s="481">
        <f>SUM('Budget Detail-Equipment'!R19:S19,'Budget Detail-Equipment'!V19:W19)</f>
        <v>0</v>
      </c>
      <c r="I26" s="482"/>
      <c r="J26" s="483"/>
      <c r="K26" s="491"/>
      <c r="L26" s="510"/>
      <c r="M26" s="511"/>
      <c r="N26" s="512"/>
      <c r="O26" s="517"/>
      <c r="P26" s="518"/>
      <c r="Q26" s="518"/>
      <c r="R26" s="550"/>
      <c r="S26" s="551"/>
      <c r="T26" s="552"/>
    </row>
    <row r="27" spans="1:20" ht="25.5" customHeight="1" x14ac:dyDescent="0.35">
      <c r="A27" s="486">
        <v>7</v>
      </c>
      <c r="B27" s="487" t="s">
        <v>254</v>
      </c>
      <c r="C27" s="487"/>
      <c r="D27" s="487"/>
      <c r="E27" s="476" t="s">
        <v>243</v>
      </c>
      <c r="F27" s="476"/>
      <c r="G27" s="477"/>
      <c r="H27" s="478">
        <f>SUM('Budget Detail-Other Costs'!O30:P30)</f>
        <v>0</v>
      </c>
      <c r="I27" s="479"/>
      <c r="J27" s="480"/>
      <c r="K27" s="489">
        <v>4</v>
      </c>
      <c r="L27" s="504" t="s">
        <v>255</v>
      </c>
      <c r="M27" s="505"/>
      <c r="N27" s="506"/>
      <c r="O27" s="513" t="s">
        <v>245</v>
      </c>
      <c r="P27" s="514"/>
      <c r="Q27" s="514"/>
      <c r="R27" s="544">
        <f>SUM('Budget Detail-Personnel'!W27:X27,'Budget Detail-Vol Exp'!W19:X19,'Budget Detail-LowerTierSubaward'!Y18:Z18,'Budget Detail-Space'!Y19:Z19,'Budget Detail-Equipment'!X19:Y19,'Budget Detail-Other Costs'!Y30:Z30)</f>
        <v>0</v>
      </c>
      <c r="S27" s="545"/>
      <c r="T27" s="546"/>
    </row>
    <row r="28" spans="1:20" ht="25.5" customHeight="1" x14ac:dyDescent="0.35">
      <c r="A28" s="486"/>
      <c r="B28" s="487"/>
      <c r="C28" s="487"/>
      <c r="D28" s="487"/>
      <c r="E28" s="484" t="s">
        <v>245</v>
      </c>
      <c r="F28" s="484"/>
      <c r="G28" s="485"/>
      <c r="H28" s="481">
        <f>SUM('Budget Detail-Other Costs'!Q30:R30,'Budget Detail-Other Costs'!U30:V30,'Budget Detail-Other Costs'!Y30:Z30)</f>
        <v>0</v>
      </c>
      <c r="I28" s="482"/>
      <c r="J28" s="483"/>
      <c r="K28" s="490"/>
      <c r="L28" s="507"/>
      <c r="M28" s="508"/>
      <c r="N28" s="509"/>
      <c r="O28" s="515"/>
      <c r="P28" s="516"/>
      <c r="Q28" s="516"/>
      <c r="R28" s="547"/>
      <c r="S28" s="548"/>
      <c r="T28" s="549"/>
    </row>
    <row r="29" spans="1:20" ht="25.5" customHeight="1" x14ac:dyDescent="0.35">
      <c r="A29" s="486"/>
      <c r="B29" s="487"/>
      <c r="C29" s="487"/>
      <c r="D29" s="487"/>
      <c r="E29" s="484" t="s">
        <v>246</v>
      </c>
      <c r="F29" s="484"/>
      <c r="G29" s="485"/>
      <c r="H29" s="481">
        <f>SUM('Budget Detail-Other Costs'!S30:T30,'Budget Detail-Other Costs'!W30:X30)</f>
        <v>0</v>
      </c>
      <c r="I29" s="482"/>
      <c r="J29" s="483"/>
      <c r="K29" s="491"/>
      <c r="L29" s="510"/>
      <c r="M29" s="511"/>
      <c r="N29" s="512"/>
      <c r="O29" s="517"/>
      <c r="P29" s="518"/>
      <c r="Q29" s="518"/>
      <c r="R29" s="550"/>
      <c r="S29" s="551"/>
      <c r="T29" s="552"/>
    </row>
    <row r="30" spans="1:20" ht="25.5" customHeight="1" x14ac:dyDescent="0.35">
      <c r="A30" s="486">
        <v>8</v>
      </c>
      <c r="B30" s="565" t="s">
        <v>256</v>
      </c>
      <c r="C30" s="565"/>
      <c r="D30" s="565"/>
      <c r="E30" s="476" t="s">
        <v>243</v>
      </c>
      <c r="F30" s="476"/>
      <c r="G30" s="477"/>
      <c r="H30" s="478">
        <f>SUM(H8,H11,H15,H18,H21,H24,H27)</f>
        <v>0</v>
      </c>
      <c r="I30" s="479"/>
      <c r="J30" s="480"/>
      <c r="K30" s="489">
        <v>5</v>
      </c>
      <c r="L30" s="565" t="s">
        <v>257</v>
      </c>
      <c r="M30" s="565"/>
      <c r="N30" s="565"/>
      <c r="O30" s="476" t="s">
        <v>243</v>
      </c>
      <c r="P30" s="476"/>
      <c r="Q30" s="477"/>
      <c r="R30" s="566">
        <f>SUM(R11)</f>
        <v>0</v>
      </c>
      <c r="S30" s="567"/>
      <c r="T30" s="568"/>
    </row>
    <row r="31" spans="1:20" ht="25.5" customHeight="1" x14ac:dyDescent="0.35">
      <c r="A31" s="486"/>
      <c r="B31" s="565"/>
      <c r="C31" s="565"/>
      <c r="D31" s="565"/>
      <c r="E31" s="484" t="s">
        <v>245</v>
      </c>
      <c r="F31" s="484"/>
      <c r="G31" s="485"/>
      <c r="H31" s="481">
        <f>SUM(H12,H16,H19,H22,H25,H28)</f>
        <v>0</v>
      </c>
      <c r="I31" s="482"/>
      <c r="J31" s="483"/>
      <c r="K31" s="490"/>
      <c r="L31" s="565"/>
      <c r="M31" s="565"/>
      <c r="N31" s="565"/>
      <c r="O31" s="484" t="s">
        <v>245</v>
      </c>
      <c r="P31" s="484"/>
      <c r="Q31" s="485"/>
      <c r="R31" s="481">
        <f>SUM(R15,R21,R27)</f>
        <v>0</v>
      </c>
      <c r="S31" s="482"/>
      <c r="T31" s="483"/>
    </row>
    <row r="32" spans="1:20" ht="25.5" customHeight="1" x14ac:dyDescent="0.35">
      <c r="A32" s="486"/>
      <c r="B32" s="565"/>
      <c r="C32" s="565"/>
      <c r="D32" s="565"/>
      <c r="E32" s="484" t="s">
        <v>246</v>
      </c>
      <c r="F32" s="484"/>
      <c r="G32" s="485"/>
      <c r="H32" s="481">
        <f>SUM(H13,H14,H17,H20,H23,H26,H29)</f>
        <v>0</v>
      </c>
      <c r="I32" s="482"/>
      <c r="J32" s="483"/>
      <c r="K32" s="490"/>
      <c r="L32" s="565"/>
      <c r="M32" s="565"/>
      <c r="N32" s="565"/>
      <c r="O32" s="484" t="s">
        <v>246</v>
      </c>
      <c r="P32" s="484"/>
      <c r="Q32" s="485"/>
      <c r="R32" s="481">
        <f>SUM(R18,R24)</f>
        <v>0</v>
      </c>
      <c r="S32" s="482"/>
      <c r="T32" s="483"/>
    </row>
    <row r="33" spans="1:20" ht="15" customHeight="1" x14ac:dyDescent="0.35">
      <c r="A33" s="519" t="s">
        <v>258</v>
      </c>
      <c r="B33" s="520"/>
      <c r="C33" s="520"/>
      <c r="D33" s="521"/>
      <c r="E33" s="525" t="s">
        <v>259</v>
      </c>
      <c r="F33" s="525"/>
      <c r="G33" s="526"/>
      <c r="H33" s="527" t="str">
        <f>IF(H30="","",IF(SUM(H30,H31,H32)=SUM(R30,R31,R32),"",(SUM(H30,H31,H32)-SUM(R30,R31,R32))))</f>
        <v/>
      </c>
      <c r="I33" s="528"/>
      <c r="J33" s="528"/>
      <c r="K33" s="528"/>
      <c r="L33" s="528"/>
      <c r="M33" s="528"/>
      <c r="N33" s="528"/>
      <c r="O33" s="528"/>
      <c r="P33" s="528"/>
      <c r="Q33" s="528"/>
      <c r="R33" s="528"/>
      <c r="S33" s="528"/>
      <c r="T33" s="528"/>
    </row>
    <row r="34" spans="1:20" ht="15" customHeight="1" x14ac:dyDescent="0.35">
      <c r="A34" s="522"/>
      <c r="B34" s="523"/>
      <c r="C34" s="523"/>
      <c r="D34" s="524"/>
      <c r="E34" s="529" t="s">
        <v>260</v>
      </c>
      <c r="F34" s="529"/>
      <c r="G34" s="530"/>
      <c r="H34" s="531" t="str">
        <f>IF(H30="","",IF((H32=R32),"",(H32-R32)))</f>
        <v/>
      </c>
      <c r="I34" s="532"/>
      <c r="J34" s="532"/>
      <c r="K34" s="532"/>
      <c r="L34" s="532"/>
      <c r="M34" s="532"/>
      <c r="N34" s="532"/>
      <c r="O34" s="532"/>
      <c r="P34" s="532"/>
      <c r="Q34" s="532"/>
      <c r="R34" s="532"/>
      <c r="S34" s="532"/>
      <c r="T34" s="532"/>
    </row>
    <row r="35" spans="1:20" ht="15" customHeight="1" x14ac:dyDescent="0.35">
      <c r="A35" s="533" t="s">
        <v>114</v>
      </c>
      <c r="B35" s="534"/>
      <c r="C35" s="534"/>
      <c r="D35" s="534"/>
      <c r="E35" s="534"/>
      <c r="F35" s="534"/>
      <c r="G35" s="534"/>
      <c r="H35" s="534"/>
      <c r="I35" s="534"/>
      <c r="J35" s="534"/>
      <c r="K35" s="534"/>
      <c r="L35" s="534"/>
      <c r="M35" s="534"/>
      <c r="N35" s="534"/>
      <c r="O35" s="534"/>
      <c r="P35" s="534"/>
      <c r="Q35" s="534"/>
      <c r="R35" s="534"/>
      <c r="S35" s="534"/>
      <c r="T35" s="534"/>
    </row>
    <row r="36" spans="1:20" ht="25.5" customHeight="1" x14ac:dyDescent="0.35">
      <c r="A36" s="474">
        <v>9</v>
      </c>
      <c r="B36" s="475" t="s">
        <v>242</v>
      </c>
      <c r="C36" s="475"/>
      <c r="D36" s="475"/>
      <c r="E36" s="476" t="s">
        <v>243</v>
      </c>
      <c r="F36" s="476"/>
      <c r="G36" s="477"/>
      <c r="H36" s="478">
        <f>SUM('Budget Detail-Personnel'!M29:N29)</f>
        <v>0</v>
      </c>
      <c r="I36" s="479"/>
      <c r="J36" s="480"/>
      <c r="K36" s="488">
        <v>6</v>
      </c>
      <c r="L36" s="501" t="s">
        <v>244</v>
      </c>
      <c r="M36" s="501"/>
      <c r="N36" s="501"/>
      <c r="O36" s="502" t="s">
        <v>243</v>
      </c>
      <c r="P36" s="502"/>
      <c r="Q36" s="503"/>
      <c r="R36" s="492">
        <f>SUM('Budget Detail-Personnel'!M29:N29,'Budget Detail-Vol Exp'!M21:N21,'Budget Detail-LowerTierSubaward'!O20:P20,'Budget Detail-Space'!O21:P21,'Budget Detail-Other Costs'!O32:P32)</f>
        <v>0</v>
      </c>
      <c r="S36" s="493"/>
      <c r="T36" s="494"/>
    </row>
    <row r="37" spans="1:20" ht="25.5" customHeight="1" x14ac:dyDescent="0.35">
      <c r="A37" s="474"/>
      <c r="B37" s="475"/>
      <c r="C37" s="475"/>
      <c r="D37" s="475"/>
      <c r="E37" s="484" t="s">
        <v>245</v>
      </c>
      <c r="F37" s="484"/>
      <c r="G37" s="485"/>
      <c r="H37" s="481">
        <f>SUM('Budget Detail-Personnel'!O29:P29,'Budget Detail-Personnel'!S29:T29,'Budget Detail-Personnel'!W29:X29)</f>
        <v>0</v>
      </c>
      <c r="I37" s="482"/>
      <c r="J37" s="483"/>
      <c r="K37" s="488"/>
      <c r="L37" s="501"/>
      <c r="M37" s="501"/>
      <c r="N37" s="501"/>
      <c r="O37" s="502"/>
      <c r="P37" s="502"/>
      <c r="Q37" s="503"/>
      <c r="R37" s="495"/>
      <c r="S37" s="496"/>
      <c r="T37" s="497"/>
    </row>
    <row r="38" spans="1:20" ht="25.5" customHeight="1" x14ac:dyDescent="0.35">
      <c r="A38" s="474"/>
      <c r="B38" s="475"/>
      <c r="C38" s="475"/>
      <c r="D38" s="475"/>
      <c r="E38" s="484" t="s">
        <v>246</v>
      </c>
      <c r="F38" s="484"/>
      <c r="G38" s="485"/>
      <c r="H38" s="481">
        <f>SUM('Budget Detail-Personnel'!Q29:R29,'Budget Detail-Personnel'!U29:V29)</f>
        <v>0</v>
      </c>
      <c r="I38" s="482"/>
      <c r="J38" s="483"/>
      <c r="K38" s="488"/>
      <c r="L38" s="501"/>
      <c r="M38" s="501"/>
      <c r="N38" s="501"/>
      <c r="O38" s="502"/>
      <c r="P38" s="502"/>
      <c r="Q38" s="503"/>
      <c r="R38" s="495"/>
      <c r="S38" s="496"/>
      <c r="T38" s="497"/>
    </row>
    <row r="39" spans="1:20" ht="25.5" customHeight="1" x14ac:dyDescent="0.35">
      <c r="A39" s="87">
        <v>10</v>
      </c>
      <c r="B39" s="475" t="s">
        <v>247</v>
      </c>
      <c r="C39" s="475"/>
      <c r="D39" s="475"/>
      <c r="E39" s="484" t="s">
        <v>246</v>
      </c>
      <c r="F39" s="484"/>
      <c r="G39" s="485"/>
      <c r="H39" s="481">
        <f>SUM('Budget Detail-Volunteers'!P22:Q22,'Budget Detail-Volunteers'!R22:S22)</f>
        <v>0</v>
      </c>
      <c r="I39" s="482"/>
      <c r="J39" s="483"/>
      <c r="K39" s="488"/>
      <c r="L39" s="501"/>
      <c r="M39" s="501"/>
      <c r="N39" s="501"/>
      <c r="O39" s="502"/>
      <c r="P39" s="502"/>
      <c r="Q39" s="503"/>
      <c r="R39" s="498"/>
      <c r="S39" s="499"/>
      <c r="T39" s="500"/>
    </row>
    <row r="40" spans="1:20" ht="25.5" customHeight="1" x14ac:dyDescent="0.35">
      <c r="A40" s="474">
        <v>11</v>
      </c>
      <c r="B40" s="475" t="s">
        <v>248</v>
      </c>
      <c r="C40" s="475"/>
      <c r="D40" s="475"/>
      <c r="E40" s="476" t="s">
        <v>243</v>
      </c>
      <c r="F40" s="476"/>
      <c r="G40" s="477"/>
      <c r="H40" s="478">
        <f>SUM('Budget Detail-Vol Exp'!M21:N21)</f>
        <v>0</v>
      </c>
      <c r="I40" s="479"/>
      <c r="J40" s="480"/>
      <c r="K40" s="489">
        <v>7</v>
      </c>
      <c r="L40" s="504" t="s">
        <v>249</v>
      </c>
      <c r="M40" s="505"/>
      <c r="N40" s="506"/>
      <c r="O40" s="513" t="s">
        <v>245</v>
      </c>
      <c r="P40" s="514"/>
      <c r="Q40" s="514"/>
      <c r="R40" s="544">
        <f>SUM('Budget Detail-Personnel'!O29:P29,'Budget Detail-Vol Exp'!O21:P21,'Budget Detail-LowerTierSubaward'!Q20:R20,'Budget Detail-Space'!Q21:R21,'Budget Detail-Other Costs'!Q32:R32)</f>
        <v>0</v>
      </c>
      <c r="S40" s="545"/>
      <c r="T40" s="546"/>
    </row>
    <row r="41" spans="1:20" ht="25.5" customHeight="1" x14ac:dyDescent="0.35">
      <c r="A41" s="474"/>
      <c r="B41" s="475"/>
      <c r="C41" s="475"/>
      <c r="D41" s="475"/>
      <c r="E41" s="484" t="s">
        <v>245</v>
      </c>
      <c r="F41" s="484"/>
      <c r="G41" s="485"/>
      <c r="H41" s="481">
        <f>SUM('Budget Detail-Vol Exp'!O21:P21,'Budget Detail-Vol Exp'!S21:T21,'Budget Detail-Vol Exp'!W21:X21)</f>
        <v>0</v>
      </c>
      <c r="I41" s="482"/>
      <c r="J41" s="483"/>
      <c r="K41" s="490"/>
      <c r="L41" s="507"/>
      <c r="M41" s="508"/>
      <c r="N41" s="509"/>
      <c r="O41" s="515"/>
      <c r="P41" s="516"/>
      <c r="Q41" s="516"/>
      <c r="R41" s="547"/>
      <c r="S41" s="548"/>
      <c r="T41" s="549"/>
    </row>
    <row r="42" spans="1:20" ht="25.5" customHeight="1" x14ac:dyDescent="0.35">
      <c r="A42" s="474"/>
      <c r="B42" s="475"/>
      <c r="C42" s="475"/>
      <c r="D42" s="475"/>
      <c r="E42" s="484" t="s">
        <v>246</v>
      </c>
      <c r="F42" s="484"/>
      <c r="G42" s="485"/>
      <c r="H42" s="481">
        <f>SUM('Budget Detail-Vol Exp'!Q21:R21,'Budget Detail-Vol Exp'!U21:V21)</f>
        <v>0</v>
      </c>
      <c r="I42" s="482"/>
      <c r="J42" s="483"/>
      <c r="K42" s="490"/>
      <c r="L42" s="507"/>
      <c r="M42" s="508"/>
      <c r="N42" s="509"/>
      <c r="O42" s="517"/>
      <c r="P42" s="518"/>
      <c r="Q42" s="518"/>
      <c r="R42" s="550"/>
      <c r="S42" s="551"/>
      <c r="T42" s="552"/>
    </row>
    <row r="43" spans="1:20" ht="25.5" customHeight="1" x14ac:dyDescent="0.35">
      <c r="A43" s="486">
        <v>12</v>
      </c>
      <c r="B43" s="487" t="s">
        <v>250</v>
      </c>
      <c r="C43" s="487"/>
      <c r="D43" s="487"/>
      <c r="E43" s="476" t="s">
        <v>243</v>
      </c>
      <c r="F43" s="476"/>
      <c r="G43" s="477"/>
      <c r="H43" s="478">
        <f>SUM('Budget Detail-LowerTierSubaward'!O20:P20)</f>
        <v>0</v>
      </c>
      <c r="I43" s="479"/>
      <c r="J43" s="480"/>
      <c r="K43" s="490"/>
      <c r="L43" s="507"/>
      <c r="M43" s="508"/>
      <c r="N43" s="509"/>
      <c r="O43" s="513" t="s">
        <v>246</v>
      </c>
      <c r="P43" s="514"/>
      <c r="Q43" s="514"/>
      <c r="R43" s="544">
        <f>SUM('Budget Detail-Personnel'!Q29:R29,'Budget Detail-Volunteers'!P22:Q22,'Budget Detail-Vol Exp'!Q21:R21,'Budget Detail-LowerTierSubaward'!S20:T20,'Budget Detail-Space'!S21:T21,'Budget Detail-Other Costs'!S32:T32)</f>
        <v>0</v>
      </c>
      <c r="S43" s="545"/>
      <c r="T43" s="546"/>
    </row>
    <row r="44" spans="1:20" ht="25.5" customHeight="1" x14ac:dyDescent="0.35">
      <c r="A44" s="486"/>
      <c r="B44" s="487"/>
      <c r="C44" s="487"/>
      <c r="D44" s="487"/>
      <c r="E44" s="484" t="s">
        <v>245</v>
      </c>
      <c r="F44" s="484"/>
      <c r="G44" s="485"/>
      <c r="H44" s="481">
        <f>SUM('Budget Detail-LowerTierSubaward'!Q20:R20,'Budget Detail-LowerTierSubaward'!U20:V20,'Budget Detail-LowerTierSubaward'!Y20:Z20)</f>
        <v>0</v>
      </c>
      <c r="I44" s="482"/>
      <c r="J44" s="483"/>
      <c r="K44" s="490"/>
      <c r="L44" s="507"/>
      <c r="M44" s="508"/>
      <c r="N44" s="509"/>
      <c r="O44" s="515"/>
      <c r="P44" s="516"/>
      <c r="Q44" s="516"/>
      <c r="R44" s="547"/>
      <c r="S44" s="548"/>
      <c r="T44" s="549"/>
    </row>
    <row r="45" spans="1:20" ht="25.5" customHeight="1" x14ac:dyDescent="0.35">
      <c r="A45" s="486"/>
      <c r="B45" s="487"/>
      <c r="C45" s="487"/>
      <c r="D45" s="487"/>
      <c r="E45" s="484" t="s">
        <v>246</v>
      </c>
      <c r="F45" s="484"/>
      <c r="G45" s="485"/>
      <c r="H45" s="481">
        <f>SUM('Budget Detail-LowerTierSubaward'!S20:T20,'Budget Detail-LowerTierSubaward'!W20:X20)</f>
        <v>0</v>
      </c>
      <c r="I45" s="482"/>
      <c r="J45" s="483"/>
      <c r="K45" s="491"/>
      <c r="L45" s="510"/>
      <c r="M45" s="511"/>
      <c r="N45" s="512"/>
      <c r="O45" s="517"/>
      <c r="P45" s="518"/>
      <c r="Q45" s="518"/>
      <c r="R45" s="550"/>
      <c r="S45" s="551"/>
      <c r="T45" s="552"/>
    </row>
    <row r="46" spans="1:20" ht="25.5" customHeight="1" x14ac:dyDescent="0.35">
      <c r="A46" s="486">
        <v>13</v>
      </c>
      <c r="B46" s="475" t="s">
        <v>251</v>
      </c>
      <c r="C46" s="475"/>
      <c r="D46" s="475"/>
      <c r="E46" s="476" t="s">
        <v>243</v>
      </c>
      <c r="F46" s="476"/>
      <c r="G46" s="477"/>
      <c r="H46" s="478">
        <f>SUM('Budget Detail-Space'!O21:P21)</f>
        <v>0</v>
      </c>
      <c r="I46" s="479"/>
      <c r="J46" s="480"/>
      <c r="K46" s="489">
        <v>8</v>
      </c>
      <c r="L46" s="504" t="s">
        <v>252</v>
      </c>
      <c r="M46" s="505"/>
      <c r="N46" s="506"/>
      <c r="O46" s="513" t="s">
        <v>245</v>
      </c>
      <c r="P46" s="514"/>
      <c r="Q46" s="569"/>
      <c r="R46" s="544">
        <f>SUM('Budget Detail-Personnel'!S29:T29,'Budget Detail-Vol Exp'!S21:T21,'Budget Detail-LowerTierSubaward'!U20:V20,'Budget Detail-Space'!U21:V21,'Budget Detail-Other Costs'!U32:V32)</f>
        <v>0</v>
      </c>
      <c r="S46" s="545"/>
      <c r="T46" s="546"/>
    </row>
    <row r="47" spans="1:20" ht="25.5" customHeight="1" x14ac:dyDescent="0.35">
      <c r="A47" s="486"/>
      <c r="B47" s="475"/>
      <c r="C47" s="475"/>
      <c r="D47" s="475"/>
      <c r="E47" s="484" t="s">
        <v>245</v>
      </c>
      <c r="F47" s="484"/>
      <c r="G47" s="485"/>
      <c r="H47" s="481">
        <f>SUM('Budget Detail-Space'!Q21:R21,'Budget Detail-Space'!U21:V21,'Budget Detail-Space'!Y21:Z21)</f>
        <v>0</v>
      </c>
      <c r="I47" s="482"/>
      <c r="J47" s="483"/>
      <c r="K47" s="490"/>
      <c r="L47" s="507"/>
      <c r="M47" s="508"/>
      <c r="N47" s="509"/>
      <c r="O47" s="515"/>
      <c r="P47" s="516"/>
      <c r="Q47" s="570"/>
      <c r="R47" s="547"/>
      <c r="S47" s="548"/>
      <c r="T47" s="549"/>
    </row>
    <row r="48" spans="1:20" ht="30" customHeight="1" x14ac:dyDescent="0.35">
      <c r="A48" s="486"/>
      <c r="B48" s="475"/>
      <c r="C48" s="475"/>
      <c r="D48" s="475"/>
      <c r="E48" s="484" t="s">
        <v>246</v>
      </c>
      <c r="F48" s="484"/>
      <c r="G48" s="485"/>
      <c r="H48" s="481">
        <f>SUM('Budget Detail-Space'!S21:T21,'Budget Detail-Space'!W21:X21)</f>
        <v>0</v>
      </c>
      <c r="I48" s="482"/>
      <c r="J48" s="483"/>
      <c r="K48" s="490"/>
      <c r="L48" s="507"/>
      <c r="M48" s="508"/>
      <c r="N48" s="509"/>
      <c r="O48" s="485" t="s">
        <v>246</v>
      </c>
      <c r="P48" s="571"/>
      <c r="Q48" s="572"/>
      <c r="R48" s="573">
        <f>SUM('Budget Detail-Personnel'!U29:V29,'Budget Detail-Volunteers'!R22:S22,'Budget Detail-Vol Exp'!U21:V21,'Budget Detail-LowerTierSubaward'!W20:X209,'Budget Detail-Space'!W21:X21,'Budget Detail-Other Costs'!W32:X32)</f>
        <v>0</v>
      </c>
      <c r="S48" s="574"/>
      <c r="T48" s="575"/>
    </row>
    <row r="49" spans="1:20" ht="25.5" customHeight="1" x14ac:dyDescent="0.35">
      <c r="A49" s="486">
        <v>14</v>
      </c>
      <c r="B49" s="487" t="s">
        <v>254</v>
      </c>
      <c r="C49" s="487"/>
      <c r="D49" s="487"/>
      <c r="E49" s="476" t="s">
        <v>243</v>
      </c>
      <c r="F49" s="476"/>
      <c r="G49" s="477"/>
      <c r="H49" s="478">
        <f>SUM('Budget Detail-Other Costs'!O32:P32)</f>
        <v>0</v>
      </c>
      <c r="I49" s="479"/>
      <c r="J49" s="480"/>
      <c r="K49" s="489">
        <v>9</v>
      </c>
      <c r="L49" s="504" t="s">
        <v>255</v>
      </c>
      <c r="M49" s="505"/>
      <c r="N49" s="506"/>
      <c r="O49" s="513" t="s">
        <v>245</v>
      </c>
      <c r="P49" s="514"/>
      <c r="Q49" s="514"/>
      <c r="R49" s="544">
        <f>SUM('Budget Detail-Personnel'!W29:X29,'Budget Detail-Vol Exp'!W21:X21,'Budget Detail-LowerTierSubaward'!Y20:Z20,'Budget Detail-Space'!Y21:Z21,'Budget Detail-Other Costs'!Y32:Z32)</f>
        <v>0</v>
      </c>
      <c r="S49" s="545"/>
      <c r="T49" s="546"/>
    </row>
    <row r="50" spans="1:20" ht="25.5" customHeight="1" x14ac:dyDescent="0.35">
      <c r="A50" s="486"/>
      <c r="B50" s="487"/>
      <c r="C50" s="487"/>
      <c r="D50" s="487"/>
      <c r="E50" s="484" t="s">
        <v>245</v>
      </c>
      <c r="F50" s="484"/>
      <c r="G50" s="485"/>
      <c r="H50" s="481">
        <f>SUM('Budget Detail-Other Costs'!Q32:R32,'Budget Detail-Other Costs'!U32:V32,'Budget Detail-Other Costs'!Y32:Z32)</f>
        <v>0</v>
      </c>
      <c r="I50" s="482"/>
      <c r="J50" s="483"/>
      <c r="K50" s="490"/>
      <c r="L50" s="507"/>
      <c r="M50" s="508"/>
      <c r="N50" s="509"/>
      <c r="O50" s="515"/>
      <c r="P50" s="516"/>
      <c r="Q50" s="516"/>
      <c r="R50" s="547"/>
      <c r="S50" s="548"/>
      <c r="T50" s="549"/>
    </row>
    <row r="51" spans="1:20" ht="25.5" customHeight="1" x14ac:dyDescent="0.35">
      <c r="A51" s="486"/>
      <c r="B51" s="487"/>
      <c r="C51" s="487"/>
      <c r="D51" s="487"/>
      <c r="E51" s="484" t="s">
        <v>246</v>
      </c>
      <c r="F51" s="484"/>
      <c r="G51" s="485"/>
      <c r="H51" s="481">
        <f>SUM('Budget Detail-Other Costs'!S32:T32,'Budget Detail-Other Costs'!W32:X32)</f>
        <v>0</v>
      </c>
      <c r="I51" s="482"/>
      <c r="J51" s="483"/>
      <c r="K51" s="491"/>
      <c r="L51" s="510"/>
      <c r="M51" s="511"/>
      <c r="N51" s="512"/>
      <c r="O51" s="517"/>
      <c r="P51" s="518"/>
      <c r="Q51" s="518"/>
      <c r="R51" s="550"/>
      <c r="S51" s="551"/>
      <c r="T51" s="552"/>
    </row>
    <row r="52" spans="1:20" ht="25.5" customHeight="1" x14ac:dyDescent="0.35">
      <c r="A52" s="486">
        <v>15</v>
      </c>
      <c r="B52" s="565" t="s">
        <v>261</v>
      </c>
      <c r="C52" s="565"/>
      <c r="D52" s="565"/>
      <c r="E52" s="476" t="s">
        <v>243</v>
      </c>
      <c r="F52" s="476"/>
      <c r="G52" s="477"/>
      <c r="H52" s="478">
        <f>SUM(H36,H40,H43,H46,H49)</f>
        <v>0</v>
      </c>
      <c r="I52" s="479"/>
      <c r="J52" s="480"/>
      <c r="K52" s="582">
        <v>10</v>
      </c>
      <c r="L52" s="583" t="s">
        <v>262</v>
      </c>
      <c r="M52" s="583"/>
      <c r="N52" s="583"/>
      <c r="O52" s="476" t="s">
        <v>243</v>
      </c>
      <c r="P52" s="476"/>
      <c r="Q52" s="477"/>
      <c r="R52" s="566">
        <f>SUM(R36)</f>
        <v>0</v>
      </c>
      <c r="S52" s="567"/>
      <c r="T52" s="568"/>
    </row>
    <row r="53" spans="1:20" ht="25.5" customHeight="1" x14ac:dyDescent="0.35">
      <c r="A53" s="486"/>
      <c r="B53" s="565"/>
      <c r="C53" s="565"/>
      <c r="D53" s="565"/>
      <c r="E53" s="484" t="s">
        <v>245</v>
      </c>
      <c r="F53" s="484"/>
      <c r="G53" s="485"/>
      <c r="H53" s="481">
        <f>SUM(H37,H41,H44,H47,H50)</f>
        <v>0</v>
      </c>
      <c r="I53" s="482"/>
      <c r="J53" s="483"/>
      <c r="K53" s="582"/>
      <c r="L53" s="583"/>
      <c r="M53" s="583"/>
      <c r="N53" s="583"/>
      <c r="O53" s="484" t="s">
        <v>245</v>
      </c>
      <c r="P53" s="484"/>
      <c r="Q53" s="485"/>
      <c r="R53" s="481">
        <f>SUM(R40,R46,R49)</f>
        <v>0</v>
      </c>
      <c r="S53" s="482"/>
      <c r="T53" s="483"/>
    </row>
    <row r="54" spans="1:20" ht="25.5" customHeight="1" x14ac:dyDescent="0.35">
      <c r="A54" s="486"/>
      <c r="B54" s="565"/>
      <c r="C54" s="565"/>
      <c r="D54" s="565"/>
      <c r="E54" s="484" t="s">
        <v>246</v>
      </c>
      <c r="F54" s="484"/>
      <c r="G54" s="485"/>
      <c r="H54" s="481">
        <f>SUM(H38,H39,H42,H45,H48,H51)</f>
        <v>0</v>
      </c>
      <c r="I54" s="482"/>
      <c r="J54" s="483"/>
      <c r="K54" s="582"/>
      <c r="L54" s="583"/>
      <c r="M54" s="583"/>
      <c r="N54" s="583"/>
      <c r="O54" s="484" t="s">
        <v>246</v>
      </c>
      <c r="P54" s="484"/>
      <c r="Q54" s="485"/>
      <c r="R54" s="481">
        <f>SUM(R43,R48)</f>
        <v>0</v>
      </c>
      <c r="S54" s="482"/>
      <c r="T54" s="483"/>
    </row>
    <row r="55" spans="1:20" ht="15" customHeight="1" x14ac:dyDescent="0.35">
      <c r="A55" s="576" t="s">
        <v>258</v>
      </c>
      <c r="B55" s="577"/>
      <c r="C55" s="577"/>
      <c r="D55" s="578"/>
      <c r="E55" s="525" t="s">
        <v>259</v>
      </c>
      <c r="F55" s="525"/>
      <c r="G55" s="526"/>
      <c r="H55" s="527" t="str">
        <f>IF(H52="","",IF(SUM(H52,H53)=SUM(R52,R53),"",(SUM(H52,H53)-SUM(R52,R53))))</f>
        <v/>
      </c>
      <c r="I55" s="528"/>
      <c r="J55" s="528"/>
      <c r="K55" s="528"/>
      <c r="L55" s="528"/>
      <c r="M55" s="528"/>
      <c r="N55" s="528"/>
      <c r="O55" s="528"/>
      <c r="P55" s="528"/>
      <c r="Q55" s="528"/>
      <c r="R55" s="528"/>
      <c r="S55" s="528"/>
      <c r="T55" s="528"/>
    </row>
    <row r="56" spans="1:20" ht="15" customHeight="1" x14ac:dyDescent="0.35">
      <c r="A56" s="579"/>
      <c r="B56" s="580"/>
      <c r="C56" s="580"/>
      <c r="D56" s="581"/>
      <c r="E56" s="529" t="s">
        <v>260</v>
      </c>
      <c r="F56" s="529"/>
      <c r="G56" s="530"/>
      <c r="H56" s="531" t="str">
        <f>IF(H52="","",IF((H54=R54),"",(H54-R54)))</f>
        <v/>
      </c>
      <c r="I56" s="532"/>
      <c r="J56" s="532"/>
      <c r="K56" s="532"/>
      <c r="L56" s="532"/>
      <c r="M56" s="532"/>
      <c r="N56" s="532"/>
      <c r="O56" s="532"/>
      <c r="P56" s="532"/>
      <c r="Q56" s="532"/>
      <c r="R56" s="532"/>
      <c r="S56" s="532"/>
      <c r="T56" s="532"/>
    </row>
    <row r="57" spans="1:20" ht="15" customHeight="1" x14ac:dyDescent="0.35">
      <c r="A57" s="533" t="s">
        <v>74</v>
      </c>
      <c r="B57" s="534"/>
      <c r="C57" s="534"/>
      <c r="D57" s="534"/>
      <c r="E57" s="534"/>
      <c r="F57" s="534"/>
      <c r="G57" s="534"/>
      <c r="H57" s="534"/>
      <c r="I57" s="534"/>
      <c r="J57" s="534"/>
      <c r="K57" s="534"/>
      <c r="L57" s="534"/>
      <c r="M57" s="534"/>
      <c r="N57" s="534"/>
      <c r="O57" s="534"/>
      <c r="P57" s="534"/>
      <c r="Q57" s="534"/>
      <c r="R57" s="534"/>
      <c r="S57" s="534"/>
      <c r="T57" s="534"/>
    </row>
    <row r="58" spans="1:20" ht="25.5" customHeight="1" x14ac:dyDescent="0.35">
      <c r="A58" s="486">
        <v>16</v>
      </c>
      <c r="B58" s="596" t="s">
        <v>263</v>
      </c>
      <c r="C58" s="596"/>
      <c r="D58" s="596"/>
      <c r="E58" s="476" t="s">
        <v>243</v>
      </c>
      <c r="F58" s="476"/>
      <c r="G58" s="477"/>
      <c r="H58" s="478">
        <f>SUM(H30,H52)</f>
        <v>0</v>
      </c>
      <c r="I58" s="479"/>
      <c r="J58" s="480"/>
      <c r="K58" s="582">
        <v>11</v>
      </c>
      <c r="L58" s="597" t="s">
        <v>264</v>
      </c>
      <c r="M58" s="597"/>
      <c r="N58" s="597"/>
      <c r="O58" s="476" t="s">
        <v>243</v>
      </c>
      <c r="P58" s="476"/>
      <c r="Q58" s="477"/>
      <c r="R58" s="478">
        <f>SUM(R30,R52)</f>
        <v>0</v>
      </c>
      <c r="S58" s="479"/>
      <c r="T58" s="480"/>
    </row>
    <row r="59" spans="1:20" ht="25.5" customHeight="1" x14ac:dyDescent="0.35">
      <c r="A59" s="486"/>
      <c r="B59" s="596"/>
      <c r="C59" s="596"/>
      <c r="D59" s="596"/>
      <c r="E59" s="484" t="s">
        <v>245</v>
      </c>
      <c r="F59" s="484"/>
      <c r="G59" s="485"/>
      <c r="H59" s="481">
        <f>SUM(H31,H53)</f>
        <v>0</v>
      </c>
      <c r="I59" s="482"/>
      <c r="J59" s="483"/>
      <c r="K59" s="582"/>
      <c r="L59" s="597"/>
      <c r="M59" s="597"/>
      <c r="N59" s="597"/>
      <c r="O59" s="484" t="s">
        <v>245</v>
      </c>
      <c r="P59" s="484"/>
      <c r="Q59" s="485"/>
      <c r="R59" s="481">
        <f>SUM(R31,R53)</f>
        <v>0</v>
      </c>
      <c r="S59" s="482"/>
      <c r="T59" s="483"/>
    </row>
    <row r="60" spans="1:20" ht="25.5" customHeight="1" x14ac:dyDescent="0.35">
      <c r="A60" s="486"/>
      <c r="B60" s="596"/>
      <c r="C60" s="596"/>
      <c r="D60" s="596"/>
      <c r="E60" s="484" t="s">
        <v>246</v>
      </c>
      <c r="F60" s="484"/>
      <c r="G60" s="485"/>
      <c r="H60" s="481">
        <f>SUM(H32,H54)</f>
        <v>0</v>
      </c>
      <c r="I60" s="482"/>
      <c r="J60" s="483"/>
      <c r="K60" s="582"/>
      <c r="L60" s="597"/>
      <c r="M60" s="597"/>
      <c r="N60" s="597"/>
      <c r="O60" s="484" t="s">
        <v>246</v>
      </c>
      <c r="P60" s="484"/>
      <c r="Q60" s="485"/>
      <c r="R60" s="481">
        <f>SUM(R32,R54)</f>
        <v>0</v>
      </c>
      <c r="S60" s="482"/>
      <c r="T60" s="483"/>
    </row>
    <row r="61" spans="1:20" ht="30" customHeight="1" thickBot="1" x14ac:dyDescent="0.4">
      <c r="A61" s="31">
        <v>17</v>
      </c>
      <c r="B61" s="592" t="s">
        <v>265</v>
      </c>
      <c r="C61" s="592"/>
      <c r="D61" s="592"/>
      <c r="E61" s="592"/>
      <c r="F61" s="592"/>
      <c r="G61" s="593"/>
      <c r="H61" s="598">
        <f>SUM(H58:I60)</f>
        <v>0</v>
      </c>
      <c r="I61" s="599"/>
      <c r="J61" s="600"/>
      <c r="K61" s="32">
        <v>12</v>
      </c>
      <c r="L61" s="594" t="s">
        <v>266</v>
      </c>
      <c r="M61" s="594"/>
      <c r="N61" s="594"/>
      <c r="O61" s="594"/>
      <c r="P61" s="594"/>
      <c r="Q61" s="595"/>
      <c r="R61" s="598">
        <f>SUM(R58:S60)</f>
        <v>0</v>
      </c>
      <c r="S61" s="599"/>
      <c r="T61" s="600"/>
    </row>
    <row r="62" spans="1:20" ht="24.95" customHeight="1" x14ac:dyDescent="0.35">
      <c r="A62" s="584" t="s">
        <v>258</v>
      </c>
      <c r="B62" s="585"/>
      <c r="C62" s="585"/>
      <c r="D62" s="585"/>
      <c r="E62" s="585"/>
      <c r="F62" s="585"/>
      <c r="G62" s="586"/>
      <c r="H62" s="531" t="str">
        <f>IF(H61=0,"",(H61-R61))</f>
        <v/>
      </c>
      <c r="I62" s="532"/>
      <c r="J62" s="532"/>
      <c r="K62" s="528"/>
      <c r="L62" s="528"/>
      <c r="M62" s="528"/>
      <c r="N62" s="528"/>
      <c r="O62" s="528"/>
      <c r="P62" s="528"/>
      <c r="Q62" s="528"/>
      <c r="R62" s="532"/>
      <c r="S62" s="532"/>
      <c r="T62" s="532"/>
    </row>
    <row r="63" spans="1:20" ht="24.95" customHeight="1" x14ac:dyDescent="0.35">
      <c r="A63" s="587" t="s">
        <v>267</v>
      </c>
      <c r="B63" s="588"/>
      <c r="C63" s="588"/>
      <c r="D63" s="588"/>
      <c r="E63" s="588"/>
      <c r="F63" s="588"/>
      <c r="G63" s="589"/>
      <c r="H63" s="590" t="str">
        <f>IF(R11=0,"",IF((R15+R18+R40+R43+1)&lt;(0.12*(R11+R36)),"Match Not Met","Match Met"))</f>
        <v/>
      </c>
      <c r="I63" s="591"/>
      <c r="J63" s="591"/>
      <c r="K63" s="591"/>
      <c r="L63" s="591"/>
      <c r="M63" s="591"/>
      <c r="N63" s="591"/>
      <c r="O63" s="591"/>
      <c r="P63" s="591"/>
      <c r="Q63" s="591"/>
      <c r="R63" s="591"/>
      <c r="S63" s="591"/>
      <c r="T63" s="591"/>
    </row>
  </sheetData>
  <sheetProtection password="CB0C" sheet="1" objects="1" scenarios="1" selectLockedCells="1"/>
  <mergeCells count="218">
    <mergeCell ref="F1:T1"/>
    <mergeCell ref="F3:T3"/>
    <mergeCell ref="F4:J4"/>
    <mergeCell ref="R4:T4"/>
    <mergeCell ref="K4:L4"/>
    <mergeCell ref="M4:Q4"/>
    <mergeCell ref="F5:T5"/>
    <mergeCell ref="E23:G23"/>
    <mergeCell ref="E19:G19"/>
    <mergeCell ref="E20:G20"/>
    <mergeCell ref="O18:Q20"/>
    <mergeCell ref="R9:T9"/>
    <mergeCell ref="H11:J11"/>
    <mergeCell ref="H12:J12"/>
    <mergeCell ref="H13:J13"/>
    <mergeCell ref="K11:K14"/>
    <mergeCell ref="K15:K20"/>
    <mergeCell ref="K21:K26"/>
    <mergeCell ref="H9:J9"/>
    <mergeCell ref="O15:Q17"/>
    <mergeCell ref="L15:N20"/>
    <mergeCell ref="L21:N26"/>
    <mergeCell ref="O21:Q23"/>
    <mergeCell ref="H15:J15"/>
    <mergeCell ref="F2:T2"/>
    <mergeCell ref="H31:J31"/>
    <mergeCell ref="H32:J32"/>
    <mergeCell ref="K27:K29"/>
    <mergeCell ref="L27:N29"/>
    <mergeCell ref="H16:J16"/>
    <mergeCell ref="H17:J17"/>
    <mergeCell ref="H18:J18"/>
    <mergeCell ref="H19:J19"/>
    <mergeCell ref="H20:J20"/>
    <mergeCell ref="H27:J27"/>
    <mergeCell ref="H28:J28"/>
    <mergeCell ref="H29:J29"/>
    <mergeCell ref="O11:Q14"/>
    <mergeCell ref="R11:T14"/>
    <mergeCell ref="L11:N14"/>
    <mergeCell ref="H14:J14"/>
    <mergeCell ref="A7:T7"/>
    <mergeCell ref="A8:G9"/>
    <mergeCell ref="H8:J8"/>
    <mergeCell ref="K8:Q9"/>
    <mergeCell ref="R8:T8"/>
    <mergeCell ref="E12:G12"/>
    <mergeCell ref="A10:T10"/>
    <mergeCell ref="O53:Q53"/>
    <mergeCell ref="O52:Q52"/>
    <mergeCell ref="A62:G62"/>
    <mergeCell ref="H62:T62"/>
    <mergeCell ref="A63:G63"/>
    <mergeCell ref="H63:T63"/>
    <mergeCell ref="E60:G60"/>
    <mergeCell ref="O60:Q60"/>
    <mergeCell ref="B61:G61"/>
    <mergeCell ref="L61:Q61"/>
    <mergeCell ref="E59:G59"/>
    <mergeCell ref="O59:Q59"/>
    <mergeCell ref="A58:A60"/>
    <mergeCell ref="B58:D60"/>
    <mergeCell ref="E58:G58"/>
    <mergeCell ref="K58:K60"/>
    <mergeCell ref="L58:N60"/>
    <mergeCell ref="O58:Q58"/>
    <mergeCell ref="H61:J61"/>
    <mergeCell ref="R61:T61"/>
    <mergeCell ref="O49:Q51"/>
    <mergeCell ref="L49:N51"/>
    <mergeCell ref="A55:D56"/>
    <mergeCell ref="E55:G55"/>
    <mergeCell ref="H55:T55"/>
    <mergeCell ref="E56:G56"/>
    <mergeCell ref="H56:T56"/>
    <mergeCell ref="H60:J60"/>
    <mergeCell ref="A57:T57"/>
    <mergeCell ref="A52:A54"/>
    <mergeCell ref="B52:D54"/>
    <mergeCell ref="R58:T58"/>
    <mergeCell ref="R59:T59"/>
    <mergeCell ref="R60:T60"/>
    <mergeCell ref="E52:G52"/>
    <mergeCell ref="K52:K54"/>
    <mergeCell ref="L52:N54"/>
    <mergeCell ref="E54:G54"/>
    <mergeCell ref="H53:J53"/>
    <mergeCell ref="H54:J54"/>
    <mergeCell ref="E53:G53"/>
    <mergeCell ref="R53:T53"/>
    <mergeCell ref="R54:T54"/>
    <mergeCell ref="O54:Q54"/>
    <mergeCell ref="R43:T45"/>
    <mergeCell ref="R40:T42"/>
    <mergeCell ref="H42:J42"/>
    <mergeCell ref="L30:N32"/>
    <mergeCell ref="O30:Q30"/>
    <mergeCell ref="O31:Q31"/>
    <mergeCell ref="O32:Q32"/>
    <mergeCell ref="R46:T47"/>
    <mergeCell ref="R52:T52"/>
    <mergeCell ref="K30:K32"/>
    <mergeCell ref="H30:J30"/>
    <mergeCell ref="R30:T30"/>
    <mergeCell ref="R31:T31"/>
    <mergeCell ref="R32:T32"/>
    <mergeCell ref="H46:J46"/>
    <mergeCell ref="H47:J47"/>
    <mergeCell ref="H48:J48"/>
    <mergeCell ref="K46:K48"/>
    <mergeCell ref="K49:K51"/>
    <mergeCell ref="R49:T51"/>
    <mergeCell ref="L46:N48"/>
    <mergeCell ref="O46:Q47"/>
    <mergeCell ref="O48:Q48"/>
    <mergeCell ref="R48:T48"/>
    <mergeCell ref="A43:A45"/>
    <mergeCell ref="B43:D45"/>
    <mergeCell ref="E43:G43"/>
    <mergeCell ref="E37:G37"/>
    <mergeCell ref="E38:G38"/>
    <mergeCell ref="B39:D39"/>
    <mergeCell ref="E39:G39"/>
    <mergeCell ref="B40:D42"/>
    <mergeCell ref="E40:G40"/>
    <mergeCell ref="A36:A38"/>
    <mergeCell ref="B36:D38"/>
    <mergeCell ref="E44:G44"/>
    <mergeCell ref="E45:G45"/>
    <mergeCell ref="E41:G41"/>
    <mergeCell ref="H26:J26"/>
    <mergeCell ref="R24:T26"/>
    <mergeCell ref="E25:G25"/>
    <mergeCell ref="E26:G26"/>
    <mergeCell ref="H24:J24"/>
    <mergeCell ref="O24:Q26"/>
    <mergeCell ref="A27:A29"/>
    <mergeCell ref="B27:D29"/>
    <mergeCell ref="E27:G27"/>
    <mergeCell ref="O27:Q29"/>
    <mergeCell ref="R27:T29"/>
    <mergeCell ref="E28:G28"/>
    <mergeCell ref="E29:G29"/>
    <mergeCell ref="A24:A26"/>
    <mergeCell ref="B24:D26"/>
    <mergeCell ref="E24:G24"/>
    <mergeCell ref="H25:J25"/>
    <mergeCell ref="E31:G31"/>
    <mergeCell ref="E32:G32"/>
    <mergeCell ref="A30:A32"/>
    <mergeCell ref="B30:D32"/>
    <mergeCell ref="E30:G30"/>
    <mergeCell ref="A18:A20"/>
    <mergeCell ref="B18:D20"/>
    <mergeCell ref="E18:G18"/>
    <mergeCell ref="E22:G22"/>
    <mergeCell ref="R15:T17"/>
    <mergeCell ref="R18:T20"/>
    <mergeCell ref="R21:T23"/>
    <mergeCell ref="E21:G21"/>
    <mergeCell ref="B21:D23"/>
    <mergeCell ref="A21:A23"/>
    <mergeCell ref="H21:J21"/>
    <mergeCell ref="H22:J22"/>
    <mergeCell ref="H23:J23"/>
    <mergeCell ref="E16:G16"/>
    <mergeCell ref="E17:G17"/>
    <mergeCell ref="A15:A17"/>
    <mergeCell ref="B15:D17"/>
    <mergeCell ref="E15:G15"/>
    <mergeCell ref="B14:D14"/>
    <mergeCell ref="E14:G14"/>
    <mergeCell ref="E13:G13"/>
    <mergeCell ref="K36:K39"/>
    <mergeCell ref="K40:K45"/>
    <mergeCell ref="R36:T39"/>
    <mergeCell ref="H37:J37"/>
    <mergeCell ref="H38:J38"/>
    <mergeCell ref="H39:J39"/>
    <mergeCell ref="H40:J40"/>
    <mergeCell ref="H41:J41"/>
    <mergeCell ref="L36:N39"/>
    <mergeCell ref="O36:Q39"/>
    <mergeCell ref="L40:N45"/>
    <mergeCell ref="O40:Q42"/>
    <mergeCell ref="H36:J36"/>
    <mergeCell ref="O43:Q45"/>
    <mergeCell ref="A33:D34"/>
    <mergeCell ref="E33:G33"/>
    <mergeCell ref="H33:T33"/>
    <mergeCell ref="E34:G34"/>
    <mergeCell ref="H34:T34"/>
    <mergeCell ref="A35:T35"/>
    <mergeCell ref="E42:G42"/>
    <mergeCell ref="A11:A13"/>
    <mergeCell ref="B11:D13"/>
    <mergeCell ref="E11:G11"/>
    <mergeCell ref="E36:G36"/>
    <mergeCell ref="A40:A42"/>
    <mergeCell ref="H58:J58"/>
    <mergeCell ref="H59:J59"/>
    <mergeCell ref="E47:G47"/>
    <mergeCell ref="E48:G48"/>
    <mergeCell ref="A46:A48"/>
    <mergeCell ref="B46:D48"/>
    <mergeCell ref="E46:G46"/>
    <mergeCell ref="A49:A51"/>
    <mergeCell ref="B49:D51"/>
    <mergeCell ref="E49:G49"/>
    <mergeCell ref="E50:G50"/>
    <mergeCell ref="E51:G51"/>
    <mergeCell ref="H49:J49"/>
    <mergeCell ref="H50:J50"/>
    <mergeCell ref="H51:J51"/>
    <mergeCell ref="H52:J52"/>
    <mergeCell ref="H43:J43"/>
    <mergeCell ref="H44:J44"/>
    <mergeCell ref="H45:J45"/>
  </mergeCells>
  <conditionalFormatting sqref="H63:T63">
    <cfRule type="beginsWith" dxfId="5" priority="30" operator="beginsWith" text="Match Not Met">
      <formula>LEFT(H63,LEN("Match Not Met"))="Match Not Met"</formula>
    </cfRule>
  </conditionalFormatting>
  <conditionalFormatting sqref="H33:T33">
    <cfRule type="expression" dxfId="4" priority="29">
      <formula>#REF!</formula>
    </cfRule>
  </conditionalFormatting>
  <conditionalFormatting sqref="H34:T34">
    <cfRule type="expression" dxfId="3" priority="28">
      <formula>#REF!</formula>
    </cfRule>
  </conditionalFormatting>
  <conditionalFormatting sqref="H55:J55 K55:T56">
    <cfRule type="expression" dxfId="2" priority="27">
      <formula>#REF!</formula>
    </cfRule>
  </conditionalFormatting>
  <conditionalFormatting sqref="H56:J56">
    <cfRule type="expression" dxfId="1" priority="26">
      <formula>#REF!</formula>
    </cfRule>
  </conditionalFormatting>
  <conditionalFormatting sqref="H62:T62">
    <cfRule type="expression" dxfId="0" priority="25">
      <formula>$H$58</formula>
    </cfRule>
  </conditionalFormatting>
  <printOptions horizontalCentered="1"/>
  <pageMargins left="0.25" right="0.25" top="0.25" bottom="0.5" header="0.25" footer="0.25"/>
  <pageSetup scale="70" orientation="landscape" r:id="rId1"/>
  <headerFooter>
    <oddFooter>&amp;LAppendix D (Required Forms)
Form D24.2 (Proposed Budget) &amp;RPage &amp;P</oddFooter>
  </headerFooter>
  <rowBreaks count="1" manualBreakCount="1">
    <brk id="34" max="2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18e92bb-665b-4933-aa00-bb4ff319a07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1" ma:contentTypeDescription="Create a new document." ma:contentTypeScope="" ma:versionID="af257262e2dcfd7b15b10cc0a1147761">
  <xsd:schema xmlns:xsd="http://www.w3.org/2001/XMLSchema" xmlns:xs="http://www.w3.org/2001/XMLSchema" xmlns:p="http://schemas.microsoft.com/office/2006/metadata/properties" xmlns:ns2="f18e92bb-665b-4933-aa00-bb4ff319a07e" xmlns:ns3="c059fe6b-78f5-4377-81a2-ced5b68a10fa" targetNamespace="http://schemas.microsoft.com/office/2006/metadata/properties" ma:root="true" ma:fieldsID="a28cea350f43cfc723d67c962be063ca" ns2:_="" ns3:_="">
    <xsd:import namespace="f18e92bb-665b-4933-aa00-bb4ff319a07e"/>
    <xsd:import namespace="c059fe6b-78f5-4377-81a2-ced5b68a10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233253-3EB8-43DD-A6E6-FD9F4F353B33}">
  <ds:schemaRefs>
    <ds:schemaRef ds:uri="http://schemas.microsoft.com/office/infopath/2007/PartnerControls"/>
    <ds:schemaRef ds:uri="http://www.w3.org/XML/1998/namespace"/>
    <ds:schemaRef ds:uri="http://purl.org/dc/terms/"/>
    <ds:schemaRef ds:uri="http://schemas.openxmlformats.org/package/2006/metadata/core-properties"/>
    <ds:schemaRef ds:uri="http://purl.org/dc/elements/1.1/"/>
    <ds:schemaRef ds:uri="http://schemas.microsoft.com/office/2006/metadata/properties"/>
    <ds:schemaRef ds:uri="http://purl.org/dc/dcmitype/"/>
    <ds:schemaRef ds:uri="http://schemas.microsoft.com/office/2006/documentManagement/types"/>
    <ds:schemaRef ds:uri="c059fe6b-78f5-4377-81a2-ced5b68a10fa"/>
    <ds:schemaRef ds:uri="f18e92bb-665b-4933-aa00-bb4ff319a07e"/>
  </ds:schemaRefs>
</ds:datastoreItem>
</file>

<file path=customXml/itemProps2.xml><?xml version="1.0" encoding="utf-8"?>
<ds:datastoreItem xmlns:ds="http://schemas.openxmlformats.org/officeDocument/2006/customXml" ds:itemID="{BB4043EB-D0A1-492C-8B49-E6E7DC628F23}">
  <ds:schemaRefs>
    <ds:schemaRef ds:uri="http://schemas.microsoft.com/sharepoint/v3/contenttype/forms"/>
  </ds:schemaRefs>
</ds:datastoreItem>
</file>

<file path=customXml/itemProps3.xml><?xml version="1.0" encoding="utf-8"?>
<ds:datastoreItem xmlns:ds="http://schemas.openxmlformats.org/officeDocument/2006/customXml" ds:itemID="{8AFD9D00-D344-441C-882C-F341644F31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Cover Sheet</vt:lpstr>
      <vt:lpstr>Budget Detail-Personnel</vt:lpstr>
      <vt:lpstr>Budget Detail-Volunteers</vt:lpstr>
      <vt:lpstr>Budget Detail-Vol Exp</vt:lpstr>
      <vt:lpstr>Budget Detail-LowerTierSubaward</vt:lpstr>
      <vt:lpstr>Budget Detail-Space</vt:lpstr>
      <vt:lpstr>Budget Detail-Equipment</vt:lpstr>
      <vt:lpstr>Budget Detail-Other Costs</vt:lpstr>
      <vt:lpstr>Budget Summary</vt:lpstr>
      <vt:lpstr>'Budget Detail-Equipment'!Print_Area</vt:lpstr>
      <vt:lpstr>'Budget Detail-LowerTierSubaward'!Print_Area</vt:lpstr>
      <vt:lpstr>'Budget Detail-Other Costs'!Print_Area</vt:lpstr>
      <vt:lpstr>'Budget Detail-Personnel'!Print_Area</vt:lpstr>
      <vt:lpstr>'Budget Detail-Space'!Print_Area</vt:lpstr>
      <vt:lpstr>'Budget Detail-Vol Exp'!Print_Area</vt:lpstr>
      <vt:lpstr>'Budget Detail-Volunteers'!Print_Area</vt:lpstr>
      <vt:lpstr>'Budget Summary'!Print_Area</vt:lpstr>
      <vt:lpstr>'Cover Sheet'!Print_Area</vt:lpstr>
      <vt:lpstr>'Budget Detail-Other Costs'!Print_Titles</vt:lpstr>
      <vt:lpstr>'Budget Detail-Personnel'!Print_Titles</vt:lpstr>
      <vt:lpstr>'Budget Detail-Vol Exp'!Print_Titles</vt:lpstr>
      <vt:lpstr>'Budget Detail-Volunteers'!Print_Titles</vt:lpstr>
      <vt:lpstr>'Budget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Daniel</cp:lastModifiedBy>
  <cp:revision/>
  <dcterms:created xsi:type="dcterms:W3CDTF">2007-01-18T00:00:37Z</dcterms:created>
  <dcterms:modified xsi:type="dcterms:W3CDTF">2020-09-08T16:37:18Z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