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https://lacounty-my.sharepoint.com/personal/ipanosian_wdacs_lacounty_gov/Documents/1) Telework/2) FY 2021-22/RFPs/AAA-FCSP-2223 RFP/3) RFP Posting/"/>
    </mc:Choice>
  </mc:AlternateContent>
  <xr:revisionPtr revIDLastSave="3" documentId="13_ncr:1_{874CF4CE-C5F4-4A1B-A5FB-048E173C2B62}" xr6:coauthVersionLast="47" xr6:coauthVersionMax="47" xr10:uidLastSave="{5162C360-1B3E-4F35-A13D-1EDC572A61C2}"/>
  <bookViews>
    <workbookView xWindow="-98" yWindow="-98" windowWidth="20715" windowHeight="13276" tabRatio="802" firstSheet="4" activeTab="7" xr2:uid="{00000000-000D-0000-FFFF-FFFF00000000}"/>
  </bookViews>
  <sheets>
    <sheet name="Cover Sheet" sheetId="3" r:id="rId1"/>
    <sheet name="Budget Detail-Personnel" sheetId="42" r:id="rId2"/>
    <sheet name="Budget Detail-Volunteers" sheetId="43" r:id="rId3"/>
    <sheet name="Budget Detail-Vol Exp" sheetId="58" r:id="rId4"/>
    <sheet name="Budget Detail-LowerTierSubaward" sheetId="45" r:id="rId5"/>
    <sheet name="Budget Detail-Space" sheetId="17" r:id="rId6"/>
    <sheet name="Budget Detail-Equipment" sheetId="57" r:id="rId7"/>
    <sheet name="Budget Detail-Other Costs" sheetId="56" r:id="rId8"/>
    <sheet name="Budget Summary" sheetId="63" r:id="rId9"/>
  </sheets>
  <definedNames>
    <definedName name="_xlnm.Print_Area" localSheetId="6">'Budget Detail-Equipment'!$A$1:$AC$25</definedName>
    <definedName name="_xlnm.Print_Area" localSheetId="4">'Budget Detail-LowerTierSubaward'!$A$1:$AD$28</definedName>
    <definedName name="_xlnm.Print_Area" localSheetId="7">'Budget Detail-Other Costs'!$A$1:$AD$48</definedName>
    <definedName name="_xlnm.Print_Area" localSheetId="1">'Budget Detail-Personnel'!$A$1:$AB$45</definedName>
    <definedName name="_xlnm.Print_Area" localSheetId="5">'Budget Detail-Space'!$A$1:$AD$29</definedName>
    <definedName name="_xlnm.Print_Area" localSheetId="3">'Budget Detail-Vol Exp'!$A$1:$AB$29</definedName>
    <definedName name="_xlnm.Print_Area" localSheetId="2">'Budget Detail-Volunteers'!$A$1:$W$28</definedName>
    <definedName name="_xlnm.Print_Area" localSheetId="8">'Budget Summary'!$A$1:$X$66</definedName>
    <definedName name="_xlnm.Print_Area" localSheetId="0">'Cover Sheet'!$A$1:$AK$40</definedName>
    <definedName name="_xlnm.Print_Titles" localSheetId="7">'Budget Detail-Other Costs'!$8:$10</definedName>
    <definedName name="_xlnm.Print_Titles" localSheetId="1">'Budget Detail-Personnel'!$7:$10</definedName>
    <definedName name="_xlnm.Print_Titles" localSheetId="3">'Budget Detail-Vol Exp'!$7:$10</definedName>
    <definedName name="_xlnm.Print_Titles" localSheetId="2">'Budget Detail-Volunteers'!$7:$10</definedName>
    <definedName name="_xlnm.Print_Titles" localSheetId="8">'Budget Summary'!$9:$10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9" i="63" l="1"/>
  <c r="E4" i="43" l="1"/>
  <c r="F4" i="42"/>
  <c r="A4" i="63"/>
  <c r="A4" i="56"/>
  <c r="A4" i="57"/>
  <c r="A4" i="17"/>
  <c r="A4" i="45"/>
  <c r="A4" i="58"/>
  <c r="A4" i="43"/>
  <c r="A4" i="42"/>
  <c r="A3" i="42"/>
  <c r="F4" i="63" l="1"/>
  <c r="F3" i="63"/>
  <c r="A3" i="63"/>
  <c r="E5" i="43"/>
  <c r="M12" i="17" l="1"/>
  <c r="G3" i="56" l="1"/>
  <c r="G4" i="56"/>
  <c r="H4" i="57"/>
  <c r="G4" i="17"/>
  <c r="G4" i="45"/>
  <c r="E4" i="58"/>
  <c r="I27" i="3"/>
  <c r="R44" i="63" l="1"/>
  <c r="P27" i="3" l="1"/>
  <c r="Y27" i="3"/>
  <c r="V27" i="3"/>
  <c r="S27" i="3"/>
  <c r="M27" i="3"/>
  <c r="AC24" i="3"/>
  <c r="AC25" i="3"/>
  <c r="AC26" i="3"/>
  <c r="AC27" i="3" l="1"/>
  <c r="W54" i="63"/>
  <c r="U55" i="63"/>
  <c r="U53" i="63"/>
  <c r="W55" i="63"/>
  <c r="R41" i="63"/>
  <c r="R50" i="63"/>
  <c r="R47" i="63"/>
  <c r="R55" i="63" l="1"/>
  <c r="L18" i="57"/>
  <c r="L17" i="57"/>
  <c r="L14" i="57"/>
  <c r="L13" i="57"/>
  <c r="L16" i="57"/>
  <c r="L15" i="57"/>
  <c r="L12" i="57"/>
  <c r="Z12" i="57" s="1"/>
  <c r="L20" i="57" l="1"/>
  <c r="O35" i="56"/>
  <c r="M31" i="56"/>
  <c r="AA31" i="56" s="1"/>
  <c r="M30" i="56"/>
  <c r="AA30" i="56" s="1"/>
  <c r="M29" i="56"/>
  <c r="AC29" i="56" s="1"/>
  <c r="AC30" i="56" l="1"/>
  <c r="P20" i="57"/>
  <c r="R20" i="57"/>
  <c r="X20" i="57" s="1"/>
  <c r="N20" i="57"/>
  <c r="T20" i="57" s="1"/>
  <c r="AC31" i="56"/>
  <c r="AA29" i="56"/>
  <c r="V20" i="57" l="1"/>
  <c r="Z20" i="57" s="1"/>
  <c r="AB20" i="57" s="1"/>
  <c r="H26" i="63"/>
  <c r="Y35" i="56"/>
  <c r="O40" i="56"/>
  <c r="M32" i="56"/>
  <c r="AC32" i="56" s="1"/>
  <c r="M28" i="56"/>
  <c r="AC28" i="56" s="1"/>
  <c r="M27" i="56"/>
  <c r="AC27" i="56" s="1"/>
  <c r="M19" i="56"/>
  <c r="AA19" i="56" s="1"/>
  <c r="M18" i="56"/>
  <c r="AA18" i="56" s="1"/>
  <c r="M17" i="56"/>
  <c r="AC17" i="56" s="1"/>
  <c r="M16" i="56"/>
  <c r="AC16" i="56" s="1"/>
  <c r="M15" i="56"/>
  <c r="AA15" i="56" s="1"/>
  <c r="M14" i="56"/>
  <c r="AC14" i="56" s="1"/>
  <c r="M13" i="56"/>
  <c r="AC13" i="56" s="1"/>
  <c r="AA16" i="56" l="1"/>
  <c r="AA27" i="56"/>
  <c r="AA13" i="56"/>
  <c r="AA28" i="56"/>
  <c r="AA17" i="56"/>
  <c r="AC18" i="56"/>
  <c r="AA14" i="56"/>
  <c r="AA32" i="56"/>
  <c r="AC19" i="56"/>
  <c r="AC15" i="56"/>
  <c r="G5" i="45" l="1"/>
  <c r="F5" i="42"/>
  <c r="R37" i="63" l="1"/>
  <c r="H52" i="63" l="1"/>
  <c r="H51" i="63"/>
  <c r="H50" i="63"/>
  <c r="H49" i="63"/>
  <c r="H48" i="63"/>
  <c r="H47" i="63"/>
  <c r="H46" i="63"/>
  <c r="H45" i="63"/>
  <c r="H44" i="63"/>
  <c r="H43" i="63"/>
  <c r="H42" i="63"/>
  <c r="H41" i="63"/>
  <c r="H40" i="63"/>
  <c r="H39" i="63"/>
  <c r="H38" i="63"/>
  <c r="H37" i="63"/>
  <c r="W31" i="63"/>
  <c r="U31" i="63"/>
  <c r="U54" i="63"/>
  <c r="H54" i="63" l="1"/>
  <c r="H55" i="63"/>
  <c r="H53" i="63"/>
  <c r="W33" i="63"/>
  <c r="W61" i="63" s="1"/>
  <c r="U33" i="63"/>
  <c r="U61" i="63" s="1"/>
  <c r="F6" i="63"/>
  <c r="A6" i="63"/>
  <c r="R5" i="63"/>
  <c r="F2" i="63"/>
  <c r="A2" i="63"/>
  <c r="F1" i="63"/>
  <c r="A1" i="63"/>
  <c r="W53" i="63"/>
  <c r="W59" i="63" s="1"/>
  <c r="U59" i="63"/>
  <c r="R53" i="63"/>
  <c r="W32" i="63"/>
  <c r="W60" i="63" s="1"/>
  <c r="U32" i="63"/>
  <c r="U60" i="63" s="1"/>
  <c r="R54" i="63" l="1"/>
  <c r="W62" i="63" l="1"/>
  <c r="H56" i="63"/>
  <c r="U62" i="63"/>
  <c r="H57" i="63"/>
  <c r="M34" i="56" l="1"/>
  <c r="AA34" i="56" l="1"/>
  <c r="AC34" i="56" s="1"/>
  <c r="W5" i="56" l="1"/>
  <c r="G5" i="56"/>
  <c r="U5" i="57"/>
  <c r="H5" i="57"/>
  <c r="W5" i="17"/>
  <c r="V5" i="45"/>
  <c r="V5" i="58"/>
  <c r="E5" i="58"/>
  <c r="S5" i="43"/>
  <c r="W5" i="42"/>
  <c r="K25" i="42"/>
  <c r="Y25" i="42" s="1"/>
  <c r="K26" i="42"/>
  <c r="Y26" i="42" s="1"/>
  <c r="K27" i="42"/>
  <c r="Y27" i="42" s="1"/>
  <c r="K28" i="42"/>
  <c r="Y28" i="42" s="1"/>
  <c r="K29" i="42"/>
  <c r="Y29" i="42" s="1"/>
  <c r="K22" i="42"/>
  <c r="Y22" i="42" s="1"/>
  <c r="K23" i="42"/>
  <c r="K24" i="42"/>
  <c r="Y24" i="42" s="1"/>
  <c r="AA28" i="42" l="1"/>
  <c r="AA26" i="42"/>
  <c r="AA25" i="42"/>
  <c r="AA24" i="42"/>
  <c r="AA29" i="42"/>
  <c r="AA27" i="42"/>
  <c r="Y23" i="42"/>
  <c r="AA23" i="42" s="1"/>
  <c r="AA22" i="42"/>
  <c r="A1" i="45"/>
  <c r="W35" i="56" l="1"/>
  <c r="W40" i="56" s="1"/>
  <c r="U35" i="56"/>
  <c r="S35" i="56"/>
  <c r="Q35" i="56"/>
  <c r="H28" i="63"/>
  <c r="R21" i="43"/>
  <c r="P21" i="43"/>
  <c r="T23" i="43"/>
  <c r="AA35" i="56" l="1"/>
  <c r="H30" i="63"/>
  <c r="T21" i="43"/>
  <c r="H15" i="63"/>
  <c r="H29" i="63"/>
  <c r="V23" i="43" l="1"/>
  <c r="T20" i="43"/>
  <c r="T19" i="43"/>
  <c r="T18" i="43"/>
  <c r="T17" i="43"/>
  <c r="T16" i="43"/>
  <c r="T15" i="43"/>
  <c r="T14" i="43"/>
  <c r="T13" i="43"/>
  <c r="T12" i="43"/>
  <c r="M20" i="58" l="1"/>
  <c r="O20" i="58"/>
  <c r="Q20" i="58"/>
  <c r="S20" i="58"/>
  <c r="S25" i="58" s="1"/>
  <c r="U20" i="58"/>
  <c r="U25" i="58" s="1"/>
  <c r="W20" i="58"/>
  <c r="W25" i="58" s="1"/>
  <c r="H18" i="63" l="1"/>
  <c r="Q25" i="58"/>
  <c r="H17" i="63"/>
  <c r="O25" i="58"/>
  <c r="H16" i="63"/>
  <c r="M25" i="58"/>
  <c r="AC37" i="56"/>
  <c r="S20" i="17"/>
  <c r="U20" i="17"/>
  <c r="U25" i="17" s="1"/>
  <c r="W20" i="17"/>
  <c r="W25" i="17" s="1"/>
  <c r="Y20" i="17"/>
  <c r="Y25" i="17" s="1"/>
  <c r="Q20" i="17"/>
  <c r="O20" i="17"/>
  <c r="H22" i="63" s="1"/>
  <c r="H23" i="63" l="1"/>
  <c r="S25" i="17"/>
  <c r="H24" i="63"/>
  <c r="Q25" i="17"/>
  <c r="O25" i="17"/>
  <c r="N13" i="43"/>
  <c r="N14" i="43"/>
  <c r="N15" i="43"/>
  <c r="N16" i="43"/>
  <c r="N17" i="43"/>
  <c r="N18" i="43"/>
  <c r="N19" i="43"/>
  <c r="N20" i="43"/>
  <c r="N12" i="43"/>
  <c r="O31" i="42"/>
  <c r="N21" i="43" l="1"/>
  <c r="V21" i="43" s="1"/>
  <c r="O34" i="42"/>
  <c r="M22" i="45"/>
  <c r="Y19" i="45"/>
  <c r="Y24" i="45" s="1"/>
  <c r="W19" i="45"/>
  <c r="W24" i="45" s="1"/>
  <c r="U19" i="45"/>
  <c r="U24" i="45" s="1"/>
  <c r="S19" i="45"/>
  <c r="H21" i="63" s="1"/>
  <c r="Q19" i="45"/>
  <c r="O19" i="45"/>
  <c r="H19" i="63" s="1"/>
  <c r="N25" i="43" l="1"/>
  <c r="H20" i="63"/>
  <c r="O39" i="42"/>
  <c r="O24" i="45"/>
  <c r="P25" i="43"/>
  <c r="T25" i="43"/>
  <c r="R25" i="43"/>
  <c r="S24" i="45"/>
  <c r="AA21" i="45"/>
  <c r="Q24" i="45"/>
  <c r="M22" i="56" l="1"/>
  <c r="K22" i="58"/>
  <c r="K23" i="58" s="1"/>
  <c r="K14" i="58"/>
  <c r="K19" i="58"/>
  <c r="K18" i="58"/>
  <c r="Y18" i="58" s="1"/>
  <c r="K17" i="58"/>
  <c r="Y17" i="58" s="1"/>
  <c r="K16" i="58"/>
  <c r="K15" i="58"/>
  <c r="K13" i="58"/>
  <c r="Y13" i="58" s="1"/>
  <c r="K12" i="58"/>
  <c r="E6" i="58"/>
  <c r="A6" i="58"/>
  <c r="E3" i="58"/>
  <c r="A3" i="58"/>
  <c r="E2" i="58"/>
  <c r="A2" i="58"/>
  <c r="E1" i="58"/>
  <c r="A1" i="58"/>
  <c r="Y12" i="58" l="1"/>
  <c r="AA12" i="58" s="1"/>
  <c r="K20" i="58"/>
  <c r="K25" i="58" s="1"/>
  <c r="Y22" i="58"/>
  <c r="AA22" i="56"/>
  <c r="AC22" i="56" s="1"/>
  <c r="AA18" i="58"/>
  <c r="AA13" i="58"/>
  <c r="AA17" i="58"/>
  <c r="Y16" i="58"/>
  <c r="AA16" i="58" s="1"/>
  <c r="Y14" i="58"/>
  <c r="AA14" i="58" s="1"/>
  <c r="Y15" i="58"/>
  <c r="AA15" i="58" s="1"/>
  <c r="Y19" i="58"/>
  <c r="AA19" i="58" s="1"/>
  <c r="M33" i="56"/>
  <c r="Y20" i="58" l="1"/>
  <c r="AA20" i="58"/>
  <c r="AA22" i="58"/>
  <c r="AA37" i="56"/>
  <c r="AA33" i="56"/>
  <c r="AC33" i="56" s="1"/>
  <c r="Z18" i="57"/>
  <c r="Z16" i="57"/>
  <c r="H6" i="57"/>
  <c r="A6" i="57"/>
  <c r="H3" i="57"/>
  <c r="A3" i="57"/>
  <c r="H2" i="57"/>
  <c r="A2" i="57"/>
  <c r="H1" i="57"/>
  <c r="A1" i="57"/>
  <c r="Y25" i="58" l="1"/>
  <c r="AA25" i="58" s="1"/>
  <c r="AB18" i="57"/>
  <c r="AB16" i="57"/>
  <c r="AB12" i="57"/>
  <c r="Z15" i="57"/>
  <c r="AB15" i="57" s="1"/>
  <c r="Z14" i="57"/>
  <c r="AB14" i="57" s="1"/>
  <c r="Z17" i="57"/>
  <c r="AB17" i="57" s="1"/>
  <c r="Z13" i="57"/>
  <c r="AB13" i="57" s="1"/>
  <c r="R16" i="63" l="1"/>
  <c r="H25" i="63"/>
  <c r="H27" i="63" l="1"/>
  <c r="AC21" i="45"/>
  <c r="K19" i="42" l="1"/>
  <c r="Y19" i="42" s="1"/>
  <c r="K20" i="42"/>
  <c r="Y20" i="42" s="1"/>
  <c r="K21" i="42"/>
  <c r="Y21" i="42" s="1"/>
  <c r="K18" i="42"/>
  <c r="Y18" i="42" s="1"/>
  <c r="Y36" i="42"/>
  <c r="AA36" i="42" s="1"/>
  <c r="AA19" i="42" l="1"/>
  <c r="AA20" i="42"/>
  <c r="AA21" i="42"/>
  <c r="AA18" i="42"/>
  <c r="G6" i="56" l="1"/>
  <c r="A6" i="56"/>
  <c r="A3" i="56"/>
  <c r="G2" i="56"/>
  <c r="A2" i="56"/>
  <c r="G1" i="56"/>
  <c r="A1" i="56"/>
  <c r="G6" i="17"/>
  <c r="A6" i="17"/>
  <c r="G3" i="17"/>
  <c r="A3" i="17"/>
  <c r="G2" i="17"/>
  <c r="A2" i="17"/>
  <c r="G1" i="17"/>
  <c r="A1" i="17"/>
  <c r="G6" i="45"/>
  <c r="A6" i="45"/>
  <c r="G3" i="45"/>
  <c r="A3" i="45"/>
  <c r="G2" i="45"/>
  <c r="A2" i="45"/>
  <c r="G1" i="45"/>
  <c r="E6" i="43"/>
  <c r="A6" i="43"/>
  <c r="E3" i="43"/>
  <c r="A3" i="43"/>
  <c r="E2" i="43"/>
  <c r="A2" i="43"/>
  <c r="E1" i="43"/>
  <c r="A1" i="43"/>
  <c r="F6" i="42"/>
  <c r="A6" i="42"/>
  <c r="F3" i="42"/>
  <c r="F2" i="42"/>
  <c r="A2" i="42"/>
  <c r="F1" i="42"/>
  <c r="A1" i="42"/>
  <c r="V20" i="43" l="1"/>
  <c r="V19" i="43"/>
  <c r="M26" i="56" l="1"/>
  <c r="AA26" i="56" s="1"/>
  <c r="M25" i="56"/>
  <c r="AA25" i="56" s="1"/>
  <c r="M24" i="56"/>
  <c r="M23" i="56"/>
  <c r="AA23" i="56" s="1"/>
  <c r="M21" i="56"/>
  <c r="M20" i="56"/>
  <c r="AA20" i="56" s="1"/>
  <c r="M12" i="56"/>
  <c r="M35" i="56" l="1"/>
  <c r="AC35" i="56" s="1"/>
  <c r="AA21" i="56"/>
  <c r="AC21" i="56" s="1"/>
  <c r="AA24" i="56"/>
  <c r="AC24" i="56" s="1"/>
  <c r="AA12" i="56"/>
  <c r="AC20" i="56"/>
  <c r="AC23" i="56"/>
  <c r="AC25" i="56"/>
  <c r="AC26" i="56"/>
  <c r="M40" i="56" l="1"/>
  <c r="Q40" i="56"/>
  <c r="AC12" i="56"/>
  <c r="M38" i="56" l="1"/>
  <c r="U40" i="56"/>
  <c r="K12" i="42"/>
  <c r="S40" i="56" l="1"/>
  <c r="Y40" i="56"/>
  <c r="AA40" i="56" l="1"/>
  <c r="AC40" i="56" s="1"/>
  <c r="V18" i="43" l="1"/>
  <c r="V16" i="43"/>
  <c r="V14" i="43"/>
  <c r="W31" i="42"/>
  <c r="U31" i="42"/>
  <c r="S31" i="42"/>
  <c r="Q31" i="42"/>
  <c r="M31" i="42"/>
  <c r="M34" i="42" s="1"/>
  <c r="K37" i="42" s="1"/>
  <c r="K17" i="42"/>
  <c r="K16" i="42"/>
  <c r="K15" i="42"/>
  <c r="K14" i="42"/>
  <c r="Y14" i="42" s="1"/>
  <c r="K13" i="42"/>
  <c r="Y12" i="42"/>
  <c r="H12" i="63" l="1"/>
  <c r="H31" i="63" s="1"/>
  <c r="R12" i="63"/>
  <c r="Y13" i="42"/>
  <c r="AA13" i="42" s="1"/>
  <c r="W34" i="42"/>
  <c r="R28" i="63" s="1"/>
  <c r="U34" i="42"/>
  <c r="R25" i="63" s="1"/>
  <c r="S34" i="42"/>
  <c r="Q34" i="42"/>
  <c r="V13" i="43"/>
  <c r="V15" i="43"/>
  <c r="V17" i="43"/>
  <c r="V12" i="43"/>
  <c r="AA14" i="42"/>
  <c r="Y17" i="42"/>
  <c r="AA17" i="42" s="1"/>
  <c r="Y16" i="42"/>
  <c r="AA16" i="42" s="1"/>
  <c r="AA12" i="42"/>
  <c r="Y15" i="42"/>
  <c r="AA15" i="42" s="1"/>
  <c r="R19" i="63" l="1"/>
  <c r="R33" i="63" s="1"/>
  <c r="R61" i="63" s="1"/>
  <c r="H14" i="63"/>
  <c r="H33" i="63" s="1"/>
  <c r="H61" i="63" s="1"/>
  <c r="R22" i="63"/>
  <c r="R32" i="63" s="1"/>
  <c r="R60" i="63" s="1"/>
  <c r="H13" i="63"/>
  <c r="H32" i="63" s="1"/>
  <c r="H60" i="63" s="1"/>
  <c r="R31" i="63"/>
  <c r="R59" i="63" s="1"/>
  <c r="H59" i="63"/>
  <c r="W39" i="42"/>
  <c r="Q39" i="42"/>
  <c r="U39" i="42"/>
  <c r="M39" i="42"/>
  <c r="S39" i="42"/>
  <c r="H64" i="63" l="1"/>
  <c r="H35" i="63"/>
  <c r="H62" i="63"/>
  <c r="H34" i="63"/>
  <c r="R62" i="63"/>
  <c r="K30" i="42"/>
  <c r="Y30" i="42" s="1"/>
  <c r="M14" i="17"/>
  <c r="AA14" i="17" s="1"/>
  <c r="M13" i="17"/>
  <c r="AA13" i="17" s="1"/>
  <c r="M13" i="45"/>
  <c r="AA13" i="45" s="1"/>
  <c r="M15" i="45"/>
  <c r="M14" i="45"/>
  <c r="M18" i="45"/>
  <c r="M17" i="45"/>
  <c r="AA17" i="45" s="1"/>
  <c r="M16" i="45"/>
  <c r="AA16" i="45" s="1"/>
  <c r="M12" i="45"/>
  <c r="M19" i="17"/>
  <c r="M23" i="17"/>
  <c r="M17" i="17"/>
  <c r="AA17" i="17" s="1"/>
  <c r="M15" i="17"/>
  <c r="M16" i="17"/>
  <c r="M18" i="17"/>
  <c r="H63" i="63" l="1"/>
  <c r="K31" i="42"/>
  <c r="K32" i="42" s="1"/>
  <c r="M20" i="17"/>
  <c r="AA22" i="17"/>
  <c r="AC22" i="17" s="1"/>
  <c r="M19" i="45"/>
  <c r="M24" i="45" s="1"/>
  <c r="AA30" i="42"/>
  <c r="AC16" i="45"/>
  <c r="AC14" i="17"/>
  <c r="AA12" i="17"/>
  <c r="AC17" i="17"/>
  <c r="AC17" i="45"/>
  <c r="AA15" i="17"/>
  <c r="AC15" i="17" s="1"/>
  <c r="AA18" i="17"/>
  <c r="AC18" i="17" s="1"/>
  <c r="AA16" i="17"/>
  <c r="AC16" i="17" s="1"/>
  <c r="AC13" i="17"/>
  <c r="AC13" i="45"/>
  <c r="AA14" i="45"/>
  <c r="AC14" i="45" s="1"/>
  <c r="AA18" i="45"/>
  <c r="AC18" i="45" s="1"/>
  <c r="AA12" i="45"/>
  <c r="AA19" i="17"/>
  <c r="AC19" i="17" s="1"/>
  <c r="AA15" i="45"/>
  <c r="AC15" i="45" s="1"/>
  <c r="K33" i="42" l="1"/>
  <c r="Y33" i="42" s="1"/>
  <c r="AA20" i="17"/>
  <c r="AA25" i="17" s="1"/>
  <c r="M25" i="17"/>
  <c r="AC12" i="45"/>
  <c r="AA19" i="45"/>
  <c r="AA24" i="45" s="1"/>
  <c r="AC24" i="45" s="1"/>
  <c r="Y31" i="42"/>
  <c r="AC12" i="17"/>
  <c r="V25" i="43"/>
  <c r="Y32" i="42"/>
  <c r="AA32" i="42" s="1"/>
  <c r="K34" i="42" l="1"/>
  <c r="K39" i="42" s="1"/>
  <c r="AA33" i="42"/>
  <c r="AC20" i="17"/>
  <c r="AC25" i="17"/>
  <c r="AC19" i="45"/>
  <c r="AA31" i="42"/>
  <c r="Y34" i="42"/>
  <c r="AA34" i="42" l="1"/>
  <c r="Y39" i="42"/>
  <c r="AA39" i="42" s="1"/>
</calcChain>
</file>

<file path=xl/sharedStrings.xml><?xml version="1.0" encoding="utf-8"?>
<sst xmlns="http://schemas.openxmlformats.org/spreadsheetml/2006/main" count="658" uniqueCount="278">
  <si>
    <t>[Select]</t>
  </si>
  <si>
    <t>Select Fiscal Year</t>
  </si>
  <si>
    <t>[Select Number]</t>
  </si>
  <si>
    <t xml:space="preserve">Select </t>
  </si>
  <si>
    <t>Mr.</t>
  </si>
  <si>
    <t xml:space="preserve"> N/A</t>
  </si>
  <si>
    <t>Final Approved</t>
  </si>
  <si>
    <t>Program Services:</t>
  </si>
  <si>
    <t>Ms.</t>
  </si>
  <si>
    <t xml:space="preserve">One </t>
  </si>
  <si>
    <t>Conditionally Approved</t>
  </si>
  <si>
    <t>Fiscal Year:</t>
  </si>
  <si>
    <t xml:space="preserve">Two </t>
  </si>
  <si>
    <t>Three</t>
  </si>
  <si>
    <t>Six</t>
  </si>
  <si>
    <t>Amendment Number:</t>
  </si>
  <si>
    <t>Modification Number:</t>
  </si>
  <si>
    <t>Seven</t>
  </si>
  <si>
    <t>Eight</t>
  </si>
  <si>
    <t>Nine</t>
  </si>
  <si>
    <t>[Enter Address]</t>
  </si>
  <si>
    <t>[Enter City]</t>
  </si>
  <si>
    <t>[Enter State]</t>
  </si>
  <si>
    <t>[Enter Zip]</t>
  </si>
  <si>
    <t>Ten</t>
  </si>
  <si>
    <t>Main Administrative Office Address</t>
  </si>
  <si>
    <t>City</t>
  </si>
  <si>
    <t>State</t>
  </si>
  <si>
    <t>Zip Code</t>
  </si>
  <si>
    <t>Mailing Address (if different from above)</t>
  </si>
  <si>
    <t>[Enter Name]</t>
  </si>
  <si>
    <t>[Enter Title]</t>
  </si>
  <si>
    <t>[Enter Number]</t>
  </si>
  <si>
    <t>[Enter]</t>
  </si>
  <si>
    <t>[Enter E-Mail]</t>
  </si>
  <si>
    <t>Prefix</t>
  </si>
  <si>
    <t>Authorized Representative</t>
  </si>
  <si>
    <t>Job Title</t>
  </si>
  <si>
    <t>Phone Number</t>
  </si>
  <si>
    <t>Ext.</t>
  </si>
  <si>
    <t>E-Mail Address</t>
  </si>
  <si>
    <t>Project Manager</t>
  </si>
  <si>
    <t>Budget Analyst</t>
  </si>
  <si>
    <t>PROGRAM FUNDING SUMMARY</t>
  </si>
  <si>
    <r>
      <t xml:space="preserve">(F)
TOTAL FUNDING AMOUNT
(B+C+D+E) </t>
    </r>
    <r>
      <rPr>
        <b/>
        <sz val="10"/>
        <color theme="9" tint="-0.249977111117893"/>
        <rFont val="Arial"/>
        <family val="2"/>
      </rPr>
      <t>(4)</t>
    </r>
  </si>
  <si>
    <r>
      <t>(C)
MATCH</t>
    </r>
    <r>
      <rPr>
        <b/>
        <sz val="10"/>
        <color theme="9" tint="-0.249977111117893"/>
        <rFont val="Arial"/>
        <family val="2"/>
      </rPr>
      <t xml:space="preserve"> (3)</t>
    </r>
  </si>
  <si>
    <t>(D)
NON-MATCH</t>
  </si>
  <si>
    <t xml:space="preserve">(E)
PROGRAM INCOME
</t>
  </si>
  <si>
    <t>CASH</t>
  </si>
  <si>
    <t>IN-KIND</t>
  </si>
  <si>
    <r>
      <t xml:space="preserve">Equipment
(Purchases) </t>
    </r>
    <r>
      <rPr>
        <b/>
        <sz val="10"/>
        <color theme="9" tint="-0.249977111117893"/>
        <rFont val="Arial"/>
        <family val="2"/>
      </rPr>
      <t>(5)</t>
    </r>
  </si>
  <si>
    <r>
      <t>Equipment
(Other)</t>
    </r>
    <r>
      <rPr>
        <b/>
        <sz val="10"/>
        <color theme="9" tint="-0.249977111117893"/>
        <rFont val="Arial"/>
        <family val="2"/>
      </rPr>
      <t xml:space="preserve"> (6)</t>
    </r>
  </si>
  <si>
    <t>GRAND TOTAL</t>
  </si>
  <si>
    <t>COUNTY USE ONLY</t>
  </si>
  <si>
    <t xml:space="preserve"> Assigned Program Analyst:</t>
  </si>
  <si>
    <t>Equipment Purchase(s) Approved by:</t>
  </si>
  <si>
    <t xml:space="preserve"> Assigned Contract Analyst:</t>
  </si>
  <si>
    <t xml:space="preserve"> Budget Reviewed and Approved by:</t>
  </si>
  <si>
    <t>Date:</t>
  </si>
  <si>
    <t>NOTE:</t>
  </si>
  <si>
    <t>West Gateway Cities Region</t>
  </si>
  <si>
    <t xml:space="preserve">I.  BUDGET DETAIL - PERSONNEL </t>
  </si>
  <si>
    <r>
      <t xml:space="preserve">(A)
POSITION TITLE </t>
    </r>
    <r>
      <rPr>
        <b/>
        <sz val="8"/>
        <color theme="9" tint="-0.249977111117893"/>
        <rFont val="Arial"/>
        <family val="2"/>
      </rPr>
      <t>(1)</t>
    </r>
  </si>
  <si>
    <r>
      <t xml:space="preserve">(B)
% OF TIME ON PROGRAM
</t>
    </r>
    <r>
      <rPr>
        <b/>
        <sz val="8"/>
        <color theme="9" tint="-0.249977111117893"/>
        <rFont val="Arial"/>
        <family val="2"/>
      </rPr>
      <t xml:space="preserve"> (2)</t>
    </r>
  </si>
  <si>
    <t>(C)
MONTHLY SALARY</t>
  </si>
  <si>
    <t>(D)
NO. OF MONTHS</t>
  </si>
  <si>
    <t>(E)
TOTAL COSTS</t>
  </si>
  <si>
    <t>(J)
TOTAL FUNDING AMOUNT</t>
  </si>
  <si>
    <t>(K)
VARIANCE</t>
  </si>
  <si>
    <t>(G)
MATCH</t>
  </si>
  <si>
    <t>(H)
NON-MATCH</t>
  </si>
  <si>
    <t>(I)
PROGRAM INCOME</t>
  </si>
  <si>
    <t>(B*C*D)</t>
  </si>
  <si>
    <t>(1)
CASH OTHER</t>
  </si>
  <si>
    <t>(1)
CASH</t>
  </si>
  <si>
    <t>(2)
IN-KIND</t>
  </si>
  <si>
    <t>(F+G+H+I)</t>
  </si>
  <si>
    <t>(E - J)</t>
  </si>
  <si>
    <t>DIRECT</t>
  </si>
  <si>
    <t>[Enter title]</t>
  </si>
  <si>
    <t>SUBTOTAL DIRECT PERSONNEL</t>
  </si>
  <si>
    <t>Taxes</t>
  </si>
  <si>
    <t>[Enter Rate]</t>
  </si>
  <si>
    <t>(3)</t>
  </si>
  <si>
    <t>Benefits</t>
  </si>
  <si>
    <t>(4)</t>
  </si>
  <si>
    <t>TOTAL DIRECT PERSONNEL</t>
  </si>
  <si>
    <t>INDIRECT</t>
  </si>
  <si>
    <t>Indirect Costs (Personnel)</t>
  </si>
  <si>
    <t>[Enter Indirect]</t>
  </si>
  <si>
    <t>(5)</t>
  </si>
  <si>
    <t>[Complete as needed]</t>
  </si>
  <si>
    <t>Do indirect costs exceed the ten percent (10%) maximum?</t>
  </si>
  <si>
    <t>GRAND TOTAL PERSONNEL</t>
  </si>
  <si>
    <t>II.  BUDGET DETAIL - VOLUNTEERS</t>
  </si>
  <si>
    <t>(A)
POSITION TITLE</t>
  </si>
  <si>
    <t>(B)
NUMBER OF POSITIONS</t>
  </si>
  <si>
    <t>(C)
% OF TIME ON PROGRAM</t>
  </si>
  <si>
    <t>(D)
MONTHLY SALARY EQUIVALENT</t>
  </si>
  <si>
    <t>(E)
NO. OF MONTHS</t>
  </si>
  <si>
    <t>(F)
TOTAL SALARY EQUIVALENT</t>
  </si>
  <si>
    <t>(I)
TOTAL
IN-KIND</t>
  </si>
  <si>
    <t>(J)
VARIANCE</t>
  </si>
  <si>
    <r>
      <t xml:space="preserve">(G)
MATCH </t>
    </r>
    <r>
      <rPr>
        <b/>
        <sz val="8"/>
        <color theme="9" tint="-0.249977111117893"/>
        <rFont val="Arial"/>
        <family val="2"/>
      </rPr>
      <t>(1)</t>
    </r>
  </si>
  <si>
    <t>(B*C*D*E)</t>
  </si>
  <si>
    <t>(1)
IN-KIND</t>
  </si>
  <si>
    <t>(G + H)</t>
  </si>
  <si>
    <t>(F - I)</t>
  </si>
  <si>
    <t>TOTAL DIRECT VOLUNTEERS</t>
  </si>
  <si>
    <t>Indirect Costs (Volunteers)</t>
  </si>
  <si>
    <t>GRAND TOTAL VOLUNTEERS</t>
  </si>
  <si>
    <t>III.  BUDGET DETAIL - VOLUNTEER EXPENSES</t>
  </si>
  <si>
    <t>(A)
DESCRIPTION</t>
  </si>
  <si>
    <t>(B)
UNIT COST</t>
  </si>
  <si>
    <t>(C)
NUMBER OF UNITS</t>
  </si>
  <si>
    <t>(J)
TOTAL FUNDING</t>
  </si>
  <si>
    <t>Training</t>
  </si>
  <si>
    <r>
      <t xml:space="preserve">Mileage (Cost/Mile) </t>
    </r>
    <r>
      <rPr>
        <b/>
        <sz val="9"/>
        <color theme="9" tint="-0.249977111117893"/>
        <rFont val="Arial"/>
        <family val="2"/>
      </rPr>
      <t>(1)</t>
    </r>
  </si>
  <si>
    <t>[Enter description of other expenses]</t>
  </si>
  <si>
    <t>TOTAL DIRECT VOLUNTEER EXPENSES</t>
  </si>
  <si>
    <t>Indirect Costs (Volunteer Expenses)</t>
  </si>
  <si>
    <t>(2)</t>
  </si>
  <si>
    <t>GRAND TOTAL VOLUNTEER EXPENSES</t>
  </si>
  <si>
    <t>IV.  BUDGET DETAIL - LOWER TIER SUBAWARDS</t>
  </si>
  <si>
    <r>
      <t xml:space="preserve">(A)
LOWER TIER SUBRECIPIENT'S NAME AND DESCRIPTION OF SERVICES </t>
    </r>
    <r>
      <rPr>
        <b/>
        <sz val="8"/>
        <color theme="9" tint="-0.249977111117893"/>
        <rFont val="Arial"/>
        <family val="2"/>
      </rPr>
      <t>(1)</t>
    </r>
  </si>
  <si>
    <t>(C)
NO. OF UNITS</t>
  </si>
  <si>
    <t>[Enter name and description]</t>
  </si>
  <si>
    <t>TOTAL DIRECT LOWER TIER SUBAWARDS</t>
  </si>
  <si>
    <t>Indirect Costs (Lower Tier Subawards)</t>
  </si>
  <si>
    <t>GRAND TOTAL LOWER TIER SUBAWARDS</t>
  </si>
  <si>
    <t>V.  BUDGET DETAIL - SPACE</t>
  </si>
  <si>
    <t>(A)
NAME OF LOCATION AND DESCRIPTION</t>
  </si>
  <si>
    <r>
      <t xml:space="preserve">(B)
UNIT COST </t>
    </r>
    <r>
      <rPr>
        <b/>
        <sz val="8"/>
        <color theme="9" tint="-0.249977111117893"/>
        <rFont val="Arial"/>
        <family val="2"/>
      </rPr>
      <t>(1)</t>
    </r>
  </si>
  <si>
    <t>(I)
PROGRAM
INCOME</t>
  </si>
  <si>
    <t>(1)
CASH
OTHER</t>
  </si>
  <si>
    <t>TOTAL DIRECT SPACE</t>
  </si>
  <si>
    <t>Indirect Costs (Space)</t>
  </si>
  <si>
    <t>GRAND TOTAL SPACE</t>
  </si>
  <si>
    <t>Select</t>
  </si>
  <si>
    <t>Purchase (2)</t>
  </si>
  <si>
    <t>Other (3)</t>
  </si>
  <si>
    <t xml:space="preserve">VI.  BUDGET DETAIL - EQUIPMENT </t>
  </si>
  <si>
    <r>
      <t xml:space="preserve">(A)
DESCRIPTION </t>
    </r>
    <r>
      <rPr>
        <b/>
        <sz val="8"/>
        <color theme="9" tint="-0.249977111117893"/>
        <rFont val="Arial"/>
        <family val="2"/>
      </rPr>
      <t>(1)</t>
    </r>
  </si>
  <si>
    <r>
      <t xml:space="preserve">(B)
EQUIPMENT TYPE
</t>
    </r>
    <r>
      <rPr>
        <b/>
        <sz val="8"/>
        <color theme="9" tint="-0.249977111117893"/>
        <rFont val="Arial"/>
        <family val="2"/>
      </rPr>
      <t xml:space="preserve"> (2)</t>
    </r>
    <r>
      <rPr>
        <sz val="8"/>
        <rFont val="Arial"/>
        <family val="2"/>
      </rPr>
      <t xml:space="preserve"> or </t>
    </r>
    <r>
      <rPr>
        <b/>
        <sz val="8"/>
        <color theme="9" tint="-0.249977111117893"/>
        <rFont val="Arial"/>
        <family val="2"/>
      </rPr>
      <t>(3)</t>
    </r>
  </si>
  <si>
    <t>(C)
UNIT COST</t>
  </si>
  <si>
    <t>(D)
NO. OF UNITS</t>
  </si>
  <si>
    <t>(C*D)</t>
  </si>
  <si>
    <t>(E+F+G+H+I)</t>
  </si>
  <si>
    <t>(E-J)</t>
  </si>
  <si>
    <t>[Enter description]</t>
  </si>
  <si>
    <t xml:space="preserve">TOTAL DIRECT EQUIPMENT </t>
  </si>
  <si>
    <t>Equipment (Lease/ Maintenance/ Repairs)</t>
  </si>
  <si>
    <t>Select Description (2) (3) (4) (5)</t>
  </si>
  <si>
    <t>Copier lease</t>
  </si>
  <si>
    <t>Advertising/Public Relations (2 CFR 200.421 &amp; 45 CFR 75.421)</t>
  </si>
  <si>
    <t>Copier maintenance/repairs</t>
  </si>
  <si>
    <t>Audit Services (2 CFR 200.425 &amp; 45 CFR 75.425)</t>
  </si>
  <si>
    <t>Lease (Equipment) (2 CFR 200.465 &amp; 45 CFR 75.465) (3)</t>
  </si>
  <si>
    <t>Vehicles lease</t>
  </si>
  <si>
    <t>Maintenance and Repairs (2 CFR 200.452 &amp; 45 CFR 75.452)</t>
  </si>
  <si>
    <t>Vehicles maintenance/repairs</t>
  </si>
  <si>
    <t>Materials and Supplies (2 CFR 200.453 &amp; 45 CFR 75.453)</t>
  </si>
  <si>
    <t>VII.  BUDGET DETAIL - OTHER COSTS</t>
  </si>
  <si>
    <t>Computer maintenance/repairs</t>
  </si>
  <si>
    <t>Memberships, Subscriptions and Professional Activities (2 CFR 200.454 &amp; 45 CFR 75.454)</t>
  </si>
  <si>
    <r>
      <t>(A)
DESCRIPTION</t>
    </r>
    <r>
      <rPr>
        <b/>
        <sz val="8"/>
        <rFont val="Arial"/>
        <family val="2"/>
      </rPr>
      <t xml:space="preserve"> </t>
    </r>
    <r>
      <rPr>
        <b/>
        <sz val="9"/>
        <color theme="9" tint="-0.249977111117893"/>
        <rFont val="Arial"/>
        <family val="2"/>
      </rPr>
      <t>(1)</t>
    </r>
  </si>
  <si>
    <t>Cell phone/telephone lease</t>
  </si>
  <si>
    <t>Plant and Security (2 CFR 200.457 &amp; 45 CFR 75.457)</t>
  </si>
  <si>
    <t>Professional Services (2 CFR 200.459 &amp; 45 CFR 75.459)</t>
  </si>
  <si>
    <t>Publication and Printing (2 CFR 200.461 &amp; 45 CFR 75.461)</t>
  </si>
  <si>
    <t>Recruiting (2 CFR 200.463 &amp; 45 CFR 75.463)</t>
  </si>
  <si>
    <r>
      <t>Select Description</t>
    </r>
    <r>
      <rPr>
        <b/>
        <sz val="9"/>
        <color theme="9" tint="-0.249977111117893"/>
        <rFont val="Arial"/>
        <family val="2"/>
      </rPr>
      <t xml:space="preserve"> (2) (3) (4) (5)</t>
    </r>
  </si>
  <si>
    <t>Taxes (2 CFR 200.470 &amp; 45 CFR 75.470)</t>
  </si>
  <si>
    <t>Training and Education (2 CFR 200.472 &amp; 45 CFR 75.472)</t>
  </si>
  <si>
    <t>Postage</t>
  </si>
  <si>
    <r>
      <t xml:space="preserve">Travel (Mileage) (2 CFR 200.474 &amp; 45 CFR 75.474) </t>
    </r>
    <r>
      <rPr>
        <b/>
        <sz val="11"/>
        <color theme="0"/>
        <rFont val="Arial"/>
        <family val="2"/>
      </rPr>
      <t>(4)</t>
    </r>
  </si>
  <si>
    <r>
      <t xml:space="preserve">Travel (Other) (2 CFR 200.474 &amp; 45 CFR 75.474) </t>
    </r>
    <r>
      <rPr>
        <b/>
        <sz val="11"/>
        <color theme="0"/>
        <rFont val="Arial"/>
        <family val="2"/>
      </rPr>
      <t>(5)</t>
    </r>
  </si>
  <si>
    <t>(6)</t>
  </si>
  <si>
    <t>TOTAL DIRECT OTHER COSTS</t>
  </si>
  <si>
    <t>Vehicle maintenance/repairs</t>
  </si>
  <si>
    <t>Indirect Costs (Other Costs)</t>
  </si>
  <si>
    <t>(7)</t>
  </si>
  <si>
    <t>GRAND TOTAL OTHER COSTS</t>
  </si>
  <si>
    <t>VIII.  BUDGET SUMMARY</t>
  </si>
  <si>
    <t>(A)
COST CATEGORIES</t>
  </si>
  <si>
    <t>(C)
FUNDING CATEGORIES</t>
  </si>
  <si>
    <t>Total Budgeted Costs</t>
  </si>
  <si>
    <r>
      <t xml:space="preserve">3 MONTHS </t>
    </r>
    <r>
      <rPr>
        <b/>
        <sz val="9"/>
        <color theme="9" tint="-0.249977111117893"/>
        <rFont val="Arial"/>
        <family val="2"/>
      </rPr>
      <t>(1)</t>
    </r>
    <r>
      <rPr>
        <b/>
        <sz val="9"/>
        <rFont val="Arial"/>
        <family val="2"/>
      </rPr>
      <t xml:space="preserve">
(07/01/19 - 09/30/19)</t>
    </r>
  </si>
  <si>
    <r>
      <t xml:space="preserve">9 MONTHS </t>
    </r>
    <r>
      <rPr>
        <b/>
        <sz val="9"/>
        <color theme="9" tint="-0.249977111117893"/>
        <rFont val="Arial"/>
        <family val="2"/>
      </rPr>
      <t>(2)</t>
    </r>
    <r>
      <rPr>
        <b/>
        <sz val="9"/>
        <rFont val="Arial"/>
        <family val="2"/>
      </rPr>
      <t xml:space="preserve">
(10/01/19 - 06/30/20)</t>
    </r>
  </si>
  <si>
    <t>Total Budgeted Funding</t>
  </si>
  <si>
    <t>Personnel</t>
  </si>
  <si>
    <t>Volunteers</t>
  </si>
  <si>
    <t>Volunteer Expenses</t>
  </si>
  <si>
    <t>Match</t>
  </si>
  <si>
    <t>Lower Tier Subawards</t>
  </si>
  <si>
    <t>Space</t>
  </si>
  <si>
    <t>Non-Match</t>
  </si>
  <si>
    <t xml:space="preserve">Equipment </t>
  </si>
  <si>
    <t>Other Costs</t>
  </si>
  <si>
    <t>Program Income</t>
  </si>
  <si>
    <t>Subtotal Direct Costs</t>
  </si>
  <si>
    <t>Subtotal Funding for Direct Costs</t>
  </si>
  <si>
    <t>Variance (Costs-Funding)</t>
  </si>
  <si>
    <t>Cash</t>
  </si>
  <si>
    <t>In-Kind</t>
  </si>
  <si>
    <t>Subtotal Indirect Costs</t>
  </si>
  <si>
    <t>Subtotal Funding for Indirect Costs</t>
  </si>
  <si>
    <t>Total Costs</t>
  </si>
  <si>
    <t>Total Funding</t>
  </si>
  <si>
    <t>GRAND TOTAL COSTS</t>
  </si>
  <si>
    <t>GRAND TOTAL FUNDING</t>
  </si>
  <si>
    <t>(1):  Costs and Funding shall match.</t>
  </si>
  <si>
    <t>(1): Effective January 1, 2021, County’s approved mileage rate is $0.52 per mile and State's mileage rate is available online at:  http://www.calhr.ca.gov/employees/Pages/travel-personal-vehicle.aspx.  Reimbursement for mileage shall not exceed the lesser of County's rate and State's rate.</t>
  </si>
  <si>
    <t>(4):  Effective January 1, 2021, County’s approved mileage rate is $0.52 per mile and State's mileage rate is available online at:  http://www.calhr.ca.gov/employees/Pages/travel-personal-vehicle.aspx.  Reimbursement for mileage shall not exceed the lesser of County's rate and State's rate.</t>
  </si>
  <si>
    <t>Four</t>
  </si>
  <si>
    <t>Five</t>
  </si>
  <si>
    <t>[Select District]</t>
  </si>
  <si>
    <t>N/A</t>
  </si>
  <si>
    <t>One (1)</t>
  </si>
  <si>
    <t>Two (2)</t>
  </si>
  <si>
    <t>Three (3)</t>
  </si>
  <si>
    <t>Four (4)</t>
  </si>
  <si>
    <t>Five (5)</t>
  </si>
  <si>
    <t>2022-23</t>
  </si>
  <si>
    <t>2023-24</t>
  </si>
  <si>
    <t>2024-25</t>
  </si>
  <si>
    <t>2025-26</t>
  </si>
  <si>
    <t>2026-27</t>
  </si>
  <si>
    <r>
      <t xml:space="preserve">(B)
 SUBAWARD SUM YEAR 1
(SSY1) </t>
    </r>
    <r>
      <rPr>
        <b/>
        <sz val="10"/>
        <color theme="9" tint="-0.249977111117893"/>
        <rFont val="Arial"/>
        <family val="2"/>
      </rPr>
      <t>(1)</t>
    </r>
  </si>
  <si>
    <t>(3) The minimum required total match is twenty five percent (25%) of SSY1.</t>
  </si>
  <si>
    <t>Cash Other
(SSY1)</t>
  </si>
  <si>
    <t>SSY1</t>
  </si>
  <si>
    <t>(F)
SSY1</t>
  </si>
  <si>
    <t>(1):  Attach supporting documentation with this Budget for any unit cost which exceeds $2.00 per square foot and will be funded with SSY1.</t>
  </si>
  <si>
    <t>Older Americans Act Title III E (National Family Caregiver Support Program) for FCSP-R</t>
  </si>
  <si>
    <r>
      <t xml:space="preserve">(B)
COSTS  </t>
    </r>
    <r>
      <rPr>
        <b/>
        <sz val="9"/>
        <color theme="9" tint="-0.249977111117893"/>
        <rFont val="Arial"/>
        <family val="2"/>
      </rPr>
      <t>(1)</t>
    </r>
  </si>
  <si>
    <r>
      <t>(D)
FUNDING</t>
    </r>
    <r>
      <rPr>
        <b/>
        <sz val="9"/>
        <color theme="9" tint="-0.249977111117893"/>
        <rFont val="Arial"/>
        <family val="2"/>
      </rPr>
      <t xml:space="preserve">  (1)</t>
    </r>
  </si>
  <si>
    <t>ALL COSTS REPORTED ON THIS PROPOSED BUDGET SHALL BE ALLOWABLE, NECESSARY, AND REASONABLE FOR THE PROGRAM SERVICES TO BE PROVIDED.</t>
  </si>
  <si>
    <t>APPENDIX D (REQUIRED FORMS)
FORM D24.1 (PROPOSED BUDGET)</t>
  </si>
  <si>
    <t>Supervisorial District:</t>
  </si>
  <si>
    <t>PF</t>
  </si>
  <si>
    <t>(2):  If an individual's time is allocated to both FCSP-R and FCSP-G, that individual's time shall not exceed 100% when his/her time is totaled for this Form 24.1 (Proposed Budget) and Form 24.2 (Proposed Budget).</t>
  </si>
  <si>
    <t>Proposer meets minimum match requirement.</t>
  </si>
  <si>
    <t>Proposer's Legal Name:</t>
  </si>
  <si>
    <t>[Enter Proposer's Legal Name]</t>
  </si>
  <si>
    <t>RFP Number:</t>
  </si>
  <si>
    <t>AAA-FCSP-2223</t>
  </si>
  <si>
    <t>(1):  Enter the title of each position.  List all mandatory staffing positions noted in Appendix A (Sample Subaward), Exhibit A (Statement of Work).  If a mandatory position is performed by staff under a different position/payroll title then list both the position title noted in Exhibit A (Statement of Work) and the payroll title (e.g., Project Manager/Recreation Director).</t>
  </si>
  <si>
    <t>(1):    Report proposed Lower Tier Subawards with vendors who provide Program Services by entering the name of the vendor and providing a brief description of the services provided by the vendor.  
Prior written approval from County is required before entering a Lower Tier Subaward(s).</t>
  </si>
  <si>
    <t>(2):  The maximum reimbursable amount allowable for indirect costs is ten percent (10%) of the Proposer's modified total direct cost reflected under Column F (SSY1 Cash Other).  Indirect costs in excess of the ten percent (10%) maximum may be budgeted as a match in-kind contribution and used to meet the match requirement (subject to County's prior written approval).</t>
  </si>
  <si>
    <t>(2):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</si>
  <si>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(3):  Enter the amount of funding that Proposer will use to fund any portion of the total cost for taxes.</t>
  </si>
  <si>
    <t>(4):  Enter the amount of funding that Proposer will use to fund any portion of the total cost for benefits.</t>
  </si>
  <si>
    <t>(5):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</si>
  <si>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(1):  When using volunteer services as an in-kind match to meet the minimum required match, this in-kind match shall not exceed more than fifty percent (50%) of the minimum required match.  For example, if volunteer services total $2,000 and the minimum required match is $1,500 then a maximum of $750 of volunteer services will count toward meeting the minimum required match.  Additionally, Proposer does not have to change the amount of volunteer services reflected as in-kind match since only a portion of it may be counted toward meeting the minimum required match.  Using the previous example, Proposer may reflect $2,000 (as opposed to $750) as in-kind match for volunteer services but only $750 of this amount will be counted toward meeting the minimum required match.</t>
  </si>
  <si>
    <t>(2):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</si>
  <si>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(3) "Other" includes any equipment (except for leased equipment) which is not purchased by Proposer (e.g. donated items). Proposer shall report this using any combination of Match In-kind and/or Non-match In-kind.</t>
  </si>
  <si>
    <t>(2) "Purchase" includes any equipment that Proposer intends to purchase. Proposer shall report this using any combination of SSY1, Match Cash and/or Non-match Cash.</t>
  </si>
  <si>
    <t>(7):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</si>
  <si>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(2):  County's acceptance of Proposal does not constitute approval for Proposer to utilize SSY1 for Conferences if selected to receive a Subaward.</t>
  </si>
  <si>
    <t>(3):  Proposer shall provide the following information with the Proposal: (a) Kind of equipment, (b) Indicate whether the equipment lease is program specific or a shared cost, (c) If a shared cost, provide the cost distribution methodology for County review and (d) Length of the lease. Provide explanation on a seperate blank page, which shall be attached.</t>
  </si>
  <si>
    <t xml:space="preserve">(1):  Allowable costs are identified in accordance with Title 2 Code of Federal Regulations (CFR) Part 200 and Title 45 Code of Federal Regulations (CFR) Part 75. </t>
  </si>
  <si>
    <t>(5):  County's acceptance of Proposal does not constitute approval for Proposer to utilize SSY1 for Travel (Other) if selected to receive a Subaward.</t>
  </si>
  <si>
    <t>(6):  Any cost that does not fit within any of the categories provided in the lsit of drop-down options may be typed herein. Proposer shall provide a detailed explanation of the Costs for County review.   Proposer shall provide detailed explanation on a seperate blank page, which shall be attached to this form.</t>
  </si>
  <si>
    <r>
      <t xml:space="preserve">PROPOSER'S FUNDS (PF) </t>
    </r>
    <r>
      <rPr>
        <b/>
        <sz val="10"/>
        <color theme="9" tint="-0.249977111117893"/>
        <rFont val="Arial"/>
        <family val="2"/>
      </rPr>
      <t>(2)</t>
    </r>
  </si>
  <si>
    <t>Cash (PF)</t>
  </si>
  <si>
    <t>In-Kind (PF)</t>
  </si>
  <si>
    <t>(5) Funding Amount for Equipment (Purchases) reflected under SSY1 and PF shall match the Equipment (Purchases) Funding Amount reflected in Appendix D (Required Forms), Form D25.1 (Proposed Program Services), Section II (Service Unit Summary).</t>
  </si>
  <si>
    <t>NOTES:</t>
  </si>
  <si>
    <t>[Select Supervisorial District Number]</t>
  </si>
  <si>
    <t xml:space="preserve">(A) 
SUPERVISORIAL DISTRICT
</t>
  </si>
  <si>
    <t>(1) SSY1 shall match the Total SSY1 reflected in Appendix D (Required Forms), Form D25.1 (Proposed Program Services), Section II. Service Unit Summary.</t>
  </si>
  <si>
    <t>(2) PF (including Match, Non-Match, and Program Income)  shall match the Total PF Funding Amount reflected in Appendix D (Required Forms), Form D25.1 (Proposed Program Services), Section II. Service Unit Summary.</t>
  </si>
  <si>
    <t>(4) The Grand Total Funding Amount under Column (F) Total Funding Amount shall match the Grand Total Funding Amount reflected in Appendix D (Required Forms), Form D25.1 (Proposed Program Services), Section II. Service Unit Summary.</t>
  </si>
  <si>
    <t>(6) Funding Amount for Equipment (Other) reflected as PF shall match the Equipment (Other) Funding Amount reflected in Appendix D (Required Forms), Form D25.1 (Proposed Program Services), Section II. Service Unit Summary.</t>
  </si>
  <si>
    <t>(1) County's acceptance of the Proposal does not constitute approval for Proposer to purchase the Equipment/Asset if selected to receive theSubaward. Prior written approval is needed for all computing devices, regardless of cost (including but not limited to, workstations, servers, laptops, personal digital assistants, notebook computers, tablets, smartphones and cellphones) as well as all portable electronic storage media, regardless of cost (including but not limited to, thumb/flash drives and portable hard drives), and/or when Proposer will use $500 or more of the SSY1 to purchase the Equipment/Asset.
Proposer must ensure that the description and amount of the Equipment purchase(s) on the Budget are the same as the actual item(s) purchased.
The Grand Total Equipment purchase amount reflected under column (F) SSY1 shall match the total equipment amount reflected in Appendix D (Required Forms), Form 25.1 (Proposed Program Services), Section II. Service Unit Summary.</t>
  </si>
  <si>
    <t>Conference (2 CFR 200.432 &amp; 45 CFR 75.432) (2)</t>
  </si>
  <si>
    <t>Insurance and Indemnification (2 CFR 200.447 and 45 CFR 75.447)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</si>
</sst>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lt;=9999999]###\-####;\(###\)\ ###\-####"/>
    <numFmt numFmtId="165" formatCode="_(&quot;$&quot;* #,##0_);_(&quot;$&quot;* \(#,##0\);_(&quot;$&quot;* &quot;-&quot;??_);_(@_)"/>
    <numFmt numFmtId="166" formatCode="&quot;$&quot;#,##0"/>
    <numFmt numFmtId="167" formatCode=";;;"/>
    <numFmt numFmtId="168" formatCode="_(&quot;$&quot;* #,##0.000_);_(&quot;$&quot;* \(#,##0.000\);_(&quot;$&quot;* &quot;-&quot;???_);_(@_)"/>
  </numFmts>
  <fonts count="44" x14ac:knownFonts="1">
    <font>
      <sz val="10"/>
      <name val="Arial"/>
    </font>
    <font>
      <sz val="10"/>
      <name val="Arial"/>
      <family val="2"/>
    </font>
    <font>
      <b/>
      <i/>
      <sz val="9"/>
      <name val="Arial"/>
      <family val="2"/>
    </font>
    <font>
      <sz val="9"/>
      <color indexed="12"/>
      <name val="Arial"/>
      <family val="2"/>
    </font>
    <font>
      <sz val="10"/>
      <color indexed="12"/>
      <name val="Arial"/>
      <family val="2"/>
    </font>
    <font>
      <sz val="9"/>
      <name val="Arial"/>
      <family val="2"/>
    </font>
    <font>
      <b/>
      <sz val="8"/>
      <name val="Arial"/>
      <family val="2"/>
    </font>
    <font>
      <sz val="8"/>
      <name val="Arial"/>
      <family val="2"/>
    </font>
    <font>
      <b/>
      <sz val="10"/>
      <name val="Arial"/>
      <family val="2"/>
    </font>
    <font>
      <sz val="7"/>
      <name val="Arial"/>
      <family val="2"/>
    </font>
    <font>
      <sz val="10"/>
      <name val="Arial"/>
      <family val="2"/>
    </font>
    <font>
      <sz val="10"/>
      <color rgb="FF0000FF"/>
      <name val="Arial"/>
      <family val="2"/>
    </font>
    <font>
      <b/>
      <sz val="8"/>
      <color rgb="FFFF0000"/>
      <name val="Arial"/>
      <family val="2"/>
    </font>
    <font>
      <sz val="10"/>
      <color theme="0"/>
      <name val="Arial"/>
      <family val="2"/>
    </font>
    <font>
      <sz val="8"/>
      <color theme="0"/>
      <name val="Arial"/>
      <family val="2"/>
    </font>
    <font>
      <sz val="7"/>
      <color theme="0"/>
      <name val="Arial"/>
      <family val="2"/>
    </font>
    <font>
      <sz val="8"/>
      <color rgb="FF3333FF"/>
      <name val="Arial"/>
      <family val="2"/>
    </font>
    <font>
      <sz val="10"/>
      <color rgb="FF3333FF"/>
      <name val="Arial"/>
      <family val="2"/>
    </font>
    <font>
      <b/>
      <sz val="11"/>
      <name val="Arial"/>
      <family val="2"/>
    </font>
    <font>
      <b/>
      <sz val="9"/>
      <name val="Arial"/>
      <family val="2"/>
    </font>
    <font>
      <sz val="10"/>
      <name val="Arial"/>
      <family val="2"/>
    </font>
    <font>
      <b/>
      <sz val="10"/>
      <color theme="9" tint="-0.249977111117893"/>
      <name val="Arial"/>
      <family val="2"/>
    </font>
    <font>
      <b/>
      <u/>
      <sz val="10"/>
      <color theme="9" tint="-0.249977111117893"/>
      <name val="Arial"/>
      <family val="2"/>
    </font>
    <font>
      <sz val="10"/>
      <color theme="9" tint="-0.249977111117893"/>
      <name val="Arial"/>
      <family val="2"/>
    </font>
    <font>
      <b/>
      <sz val="8"/>
      <color theme="9" tint="-0.249977111117893"/>
      <name val="Arial"/>
      <family val="2"/>
    </font>
    <font>
      <sz val="8"/>
      <color theme="9" tint="-0.249977111117893"/>
      <name val="Arial"/>
      <family val="2"/>
    </font>
    <font>
      <b/>
      <u/>
      <sz val="8"/>
      <color theme="9" tint="-0.249977111117893"/>
      <name val="Arial"/>
      <family val="2"/>
    </font>
    <font>
      <b/>
      <sz val="9"/>
      <color theme="9" tint="-0.249977111117893"/>
      <name val="Arial"/>
      <family val="2"/>
    </font>
    <font>
      <sz val="7"/>
      <color theme="9" tint="-0.249977111117893"/>
      <name val="Arial"/>
      <family val="2"/>
    </font>
    <font>
      <sz val="11"/>
      <color theme="0"/>
      <name val="Arial"/>
      <family val="2"/>
    </font>
    <font>
      <b/>
      <u/>
      <sz val="9"/>
      <color theme="9" tint="-0.249977111117893"/>
      <name val="Arial"/>
      <family val="2"/>
    </font>
    <font>
      <sz val="9"/>
      <color theme="9" tint="-0.249977111117893"/>
      <name val="Arial"/>
      <family val="2"/>
    </font>
    <font>
      <sz val="9"/>
      <color rgb="FF3333FF"/>
      <name val="Arial"/>
      <family val="2"/>
    </font>
    <font>
      <sz val="9"/>
      <color rgb="FF0000FF"/>
      <name val="Arial"/>
      <family val="2"/>
    </font>
    <font>
      <b/>
      <sz val="9"/>
      <color indexed="10"/>
      <name val="Arial"/>
      <family val="2"/>
    </font>
    <font>
      <b/>
      <sz val="9"/>
      <color rgb="FF0000FF"/>
      <name val="Arial"/>
      <family val="2"/>
    </font>
    <font>
      <b/>
      <sz val="9"/>
      <color rgb="FF3333FF"/>
      <name val="Arial"/>
      <family val="2"/>
    </font>
    <font>
      <b/>
      <sz val="9"/>
      <color rgb="FFFF0000"/>
      <name val="Arial"/>
      <family val="2"/>
    </font>
    <font>
      <b/>
      <sz val="11"/>
      <color theme="0"/>
      <name val="Arial"/>
      <family val="2"/>
    </font>
    <font>
      <sz val="8"/>
      <color rgb="FF0000FF"/>
      <name val="Arial"/>
      <family val="2"/>
    </font>
    <font>
      <sz val="8"/>
      <color rgb="FF0066FF"/>
      <name val="Arial"/>
      <family val="2"/>
    </font>
    <font>
      <b/>
      <sz val="11"/>
      <color theme="9" tint="-0.249977111117893"/>
      <name val="Arial"/>
      <family val="2"/>
    </font>
    <font>
      <u/>
      <sz val="10"/>
      <name val="Arial"/>
      <family val="2"/>
    </font>
    <font>
      <b/>
      <sz val="10"/>
      <color rgb="FF0000FF"/>
      <name val="Arial"/>
      <family val="2"/>
    </font>
  </fonts>
  <fills count="17">
    <fill>
      <patternFill patternType="none"/>
    </fill>
    <fill>
      <patternFill patternType="gray125"/>
    </fill>
    <fill>
      <patternFill patternType="darkTrellis"/>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darkTrellis">
        <bgColor theme="0"/>
      </patternFill>
    </fill>
    <fill>
      <patternFill patternType="solid">
        <fgColor rgb="FFFFFF00"/>
        <bgColor indexed="64"/>
      </patternFill>
    </fill>
    <fill>
      <patternFill patternType="solid">
        <fgColor theme="0" tint="-0.249977111117893"/>
        <bgColor indexed="64"/>
      </patternFill>
    </fill>
    <fill>
      <patternFill patternType="darkTrellis">
        <bgColor auto="1"/>
      </patternFill>
    </fill>
    <fill>
      <patternFill patternType="solid">
        <fgColor theme="5" tint="0.59999389629810485"/>
        <bgColor indexed="64"/>
      </patternFill>
    </fill>
    <fill>
      <patternFill patternType="solid">
        <fgColor rgb="FFFFFF99"/>
        <bgColor indexed="64"/>
      </patternFill>
    </fill>
    <fill>
      <patternFill patternType="solid">
        <fgColor theme="5" tint="0.39997558519241921"/>
        <bgColor indexed="64"/>
      </patternFill>
    </fill>
    <fill>
      <patternFill patternType="mediumGray"/>
    </fill>
    <fill>
      <patternFill patternType="darkTrellis">
        <bgColor theme="0" tint="-0.249977111117893"/>
      </patternFill>
    </fill>
    <fill>
      <patternFill patternType="solid">
        <fgColor rgb="FFF5E4E3"/>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0" fillId="0" borderId="0"/>
    <xf numFmtId="9" fontId="1" fillId="0" borderId="0" applyFont="0" applyFill="0" applyBorder="0" applyAlignment="0" applyProtection="0"/>
    <xf numFmtId="0" fontId="1" fillId="0" borderId="0"/>
    <xf numFmtId="0" fontId="1" fillId="0" borderId="0"/>
    <xf numFmtId="43" fontId="20" fillId="0" borderId="0" applyFont="0" applyFill="0" applyBorder="0" applyAlignment="0" applyProtection="0"/>
  </cellStyleXfs>
  <cellXfs count="685">
    <xf numFmtId="0" fontId="0" fillId="0" borderId="0" xfId="0"/>
    <xf numFmtId="0" fontId="0" fillId="0" borderId="0" xfId="0" applyProtection="1"/>
    <xf numFmtId="0" fontId="5" fillId="0" borderId="0" xfId="0" applyFont="1" applyProtection="1"/>
    <xf numFmtId="0" fontId="8" fillId="0" borderId="0" xfId="0" applyFont="1" applyProtection="1"/>
    <xf numFmtId="0" fontId="0" fillId="0" borderId="0" xfId="0" applyBorder="1" applyProtection="1"/>
    <xf numFmtId="0" fontId="7" fillId="0" borderId="0" xfId="0" applyFont="1" applyProtection="1"/>
    <xf numFmtId="0" fontId="9" fillId="0" borderId="0" xfId="0" applyFont="1" applyProtection="1"/>
    <xf numFmtId="0" fontId="3" fillId="0" borderId="0" xfId="0" applyFont="1" applyBorder="1" applyAlignment="1" applyProtection="1"/>
    <xf numFmtId="0" fontId="2" fillId="0" borderId="0" xfId="0" applyFont="1" applyBorder="1" applyProtection="1"/>
    <xf numFmtId="0" fontId="10" fillId="0" borderId="0" xfId="0" applyFont="1" applyProtection="1"/>
    <xf numFmtId="0" fontId="8" fillId="0" borderId="0" xfId="0" applyFont="1" applyBorder="1" applyProtection="1"/>
    <xf numFmtId="0" fontId="5" fillId="0" borderId="0" xfId="0" applyFont="1" applyBorder="1" applyProtection="1"/>
    <xf numFmtId="0" fontId="4" fillId="0" borderId="0" xfId="0" applyFont="1" applyBorder="1" applyAlignment="1" applyProtection="1"/>
    <xf numFmtId="0" fontId="13" fillId="0" borderId="0" xfId="0" applyFont="1" applyProtection="1"/>
    <xf numFmtId="0" fontId="1" fillId="0" borderId="0" xfId="0" applyFont="1" applyProtection="1"/>
    <xf numFmtId="0" fontId="8" fillId="0" borderId="0" xfId="4" applyFont="1" applyProtection="1"/>
    <xf numFmtId="0" fontId="1" fillId="0" borderId="0" xfId="4" applyFont="1" applyProtection="1"/>
    <xf numFmtId="0" fontId="1" fillId="0" borderId="0" xfId="4" applyFont="1" applyBorder="1" applyProtection="1"/>
    <xf numFmtId="0" fontId="13" fillId="0" borderId="0" xfId="5" applyFont="1" applyProtection="1"/>
    <xf numFmtId="0" fontId="13" fillId="0" borderId="0" xfId="4" applyFont="1" applyProtection="1"/>
    <xf numFmtId="0" fontId="7" fillId="0" borderId="0" xfId="0" applyFont="1" applyAlignment="1" applyProtection="1">
      <alignment vertical="top" wrapText="1"/>
    </xf>
    <xf numFmtId="0" fontId="7" fillId="0" borderId="0" xfId="0" applyFont="1" applyBorder="1" applyProtection="1"/>
    <xf numFmtId="165" fontId="7" fillId="0" borderId="0" xfId="1" applyNumberFormat="1" applyFont="1" applyBorder="1" applyAlignment="1" applyProtection="1">
      <alignment horizontal="right"/>
    </xf>
    <xf numFmtId="0" fontId="4" fillId="0" borderId="0" xfId="0" applyFont="1" applyBorder="1" applyAlignment="1" applyProtection="1">
      <protection locked="0"/>
    </xf>
    <xf numFmtId="0" fontId="8" fillId="0" borderId="0" xfId="0" applyFont="1" applyBorder="1" applyAlignment="1" applyProtection="1">
      <alignment vertical="center"/>
    </xf>
    <xf numFmtId="0" fontId="8" fillId="0" borderId="0" xfId="0" applyFont="1" applyBorder="1" applyAlignment="1" applyProtection="1">
      <alignment vertical="top" wrapText="1"/>
    </xf>
    <xf numFmtId="0" fontId="1" fillId="0" borderId="0" xfId="0" applyFont="1" applyBorder="1" applyProtection="1"/>
    <xf numFmtId="0" fontId="8" fillId="0" borderId="0" xfId="1" applyNumberFormat="1" applyFont="1" applyFill="1" applyBorder="1" applyAlignment="1" applyProtection="1">
      <alignment vertical="center" wrapText="1"/>
    </xf>
    <xf numFmtId="0" fontId="8" fillId="0" borderId="0" xfId="1" applyNumberFormat="1" applyFont="1" applyFill="1" applyBorder="1" applyAlignment="1" applyProtection="1">
      <alignment vertical="center"/>
    </xf>
    <xf numFmtId="0" fontId="1" fillId="0" borderId="0" xfId="0" applyFont="1" applyFill="1" applyBorder="1" applyProtection="1"/>
    <xf numFmtId="0" fontId="8" fillId="0" borderId="0" xfId="0" applyFont="1" applyFill="1" applyBorder="1" applyAlignment="1" applyProtection="1">
      <alignment vertical="top" wrapText="1"/>
    </xf>
    <xf numFmtId="0" fontId="7" fillId="5" borderId="2" xfId="0" applyFont="1" applyFill="1" applyBorder="1" applyAlignment="1" applyProtection="1">
      <alignment horizontal="center" vertical="center"/>
    </xf>
    <xf numFmtId="0" fontId="7" fillId="5" borderId="2" xfId="1" applyNumberFormat="1" applyFont="1" applyFill="1" applyBorder="1" applyAlignment="1" applyProtection="1">
      <alignment horizontal="center" vertical="center"/>
    </xf>
    <xf numFmtId="0" fontId="23" fillId="0" borderId="0" xfId="0" applyFont="1" applyProtection="1"/>
    <xf numFmtId="0" fontId="21" fillId="0" borderId="0" xfId="0" applyFont="1" applyAlignment="1" applyProtection="1">
      <alignment wrapText="1"/>
    </xf>
    <xf numFmtId="0" fontId="21" fillId="0" borderId="0" xfId="0" applyFont="1" applyProtection="1"/>
    <xf numFmtId="0" fontId="24" fillId="0" borderId="0" xfId="0" applyFont="1" applyProtection="1"/>
    <xf numFmtId="0" fontId="24" fillId="0" borderId="0" xfId="0" applyFont="1" applyAlignment="1" applyProtection="1">
      <alignment vertical="top" wrapText="1"/>
    </xf>
    <xf numFmtId="0" fontId="7" fillId="0" borderId="0" xfId="4" applyFont="1" applyAlignment="1" applyProtection="1">
      <alignment vertical="top" wrapText="1"/>
    </xf>
    <xf numFmtId="0" fontId="7" fillId="0" borderId="0" xfId="4" applyFont="1" applyProtection="1"/>
    <xf numFmtId="44" fontId="8" fillId="0" borderId="0" xfId="1" applyFont="1" applyFill="1" applyBorder="1" applyAlignment="1" applyProtection="1">
      <alignment horizontal="center"/>
    </xf>
    <xf numFmtId="165" fontId="8" fillId="0" borderId="0" xfId="1" applyNumberFormat="1" applyFont="1" applyFill="1" applyBorder="1" applyAlignment="1" applyProtection="1">
      <alignment horizontal="center"/>
    </xf>
    <xf numFmtId="0" fontId="1" fillId="0" borderId="0" xfId="0" applyFont="1" applyFill="1" applyProtection="1"/>
    <xf numFmtId="0" fontId="7" fillId="0" borderId="6" xfId="0" applyFont="1" applyBorder="1" applyProtection="1"/>
    <xf numFmtId="0" fontId="15" fillId="0" borderId="0" xfId="0" applyFont="1" applyProtection="1"/>
    <xf numFmtId="0" fontId="14" fillId="0" borderId="0" xfId="0" applyFont="1" applyProtection="1"/>
    <xf numFmtId="167" fontId="28" fillId="0" borderId="0" xfId="0" applyNumberFormat="1" applyFont="1" applyProtection="1"/>
    <xf numFmtId="167" fontId="23" fillId="0" borderId="0" xfId="0" applyNumberFormat="1" applyFont="1" applyProtection="1"/>
    <xf numFmtId="0" fontId="23" fillId="0" borderId="0" xfId="0" applyFont="1" applyBorder="1" applyProtection="1"/>
    <xf numFmtId="167" fontId="25" fillId="0" borderId="0" xfId="0" applyNumberFormat="1" applyFont="1" applyProtection="1"/>
    <xf numFmtId="0" fontId="23" fillId="0" borderId="0" xfId="4" applyFont="1" applyProtection="1"/>
    <xf numFmtId="167" fontId="25" fillId="0" borderId="0" xfId="0" applyNumberFormat="1" applyFont="1" applyBorder="1" applyAlignment="1" applyProtection="1"/>
    <xf numFmtId="167" fontId="23" fillId="0" borderId="0" xfId="4" applyNumberFormat="1" applyFont="1" applyProtection="1"/>
    <xf numFmtId="0" fontId="28" fillId="0" borderId="0" xfId="0" applyFont="1" applyProtection="1"/>
    <xf numFmtId="0" fontId="25" fillId="0" borderId="0" xfId="0" applyFont="1" applyProtection="1"/>
    <xf numFmtId="167" fontId="23" fillId="0" borderId="0" xfId="0" applyNumberFormat="1" applyFont="1" applyBorder="1" applyProtection="1"/>
    <xf numFmtId="0" fontId="25" fillId="0" borderId="0" xfId="4" applyFont="1" applyProtection="1"/>
    <xf numFmtId="0" fontId="13" fillId="0" borderId="0" xfId="4" applyFont="1" applyFill="1" applyProtection="1"/>
    <xf numFmtId="0" fontId="14" fillId="0" borderId="0" xfId="4" applyFont="1" applyFill="1" applyProtection="1"/>
    <xf numFmtId="0" fontId="13" fillId="0" borderId="0" xfId="4" applyFont="1" applyFill="1" applyBorder="1" applyProtection="1"/>
    <xf numFmtId="0" fontId="0" fillId="0" borderId="0" xfId="0" applyAlignment="1" applyProtection="1"/>
    <xf numFmtId="0" fontId="13" fillId="0" borderId="0" xfId="0" applyFont="1" applyAlignment="1" applyProtection="1"/>
    <xf numFmtId="0" fontId="19" fillId="15" borderId="5" xfId="0" applyFont="1" applyFill="1" applyBorder="1" applyAlignment="1" applyProtection="1">
      <alignment horizontal="right" wrapText="1"/>
    </xf>
    <xf numFmtId="0" fontId="8" fillId="0" borderId="0" xfId="2" applyFont="1" applyBorder="1" applyAlignment="1" applyProtection="1">
      <alignment vertical="top" wrapText="1"/>
    </xf>
    <xf numFmtId="0" fontId="1" fillId="0" borderId="0" xfId="2" applyFont="1" applyProtection="1"/>
    <xf numFmtId="0" fontId="29" fillId="0" borderId="0" xfId="0" applyFont="1" applyFill="1" applyAlignment="1">
      <alignment vertical="center"/>
    </xf>
    <xf numFmtId="165" fontId="1" fillId="14" borderId="29" xfId="1" applyNumberFormat="1" applyFont="1" applyFill="1" applyBorder="1" applyAlignment="1" applyProtection="1">
      <alignment horizontal="center" vertical="center" wrapText="1"/>
    </xf>
    <xf numFmtId="165" fontId="1" fillId="14" borderId="0" xfId="1" applyNumberFormat="1" applyFont="1" applyFill="1" applyBorder="1" applyAlignment="1" applyProtection="1">
      <alignment horizontal="center" vertical="center" wrapText="1"/>
    </xf>
    <xf numFmtId="165" fontId="1" fillId="14" borderId="30" xfId="1" applyNumberFormat="1" applyFont="1" applyFill="1" applyBorder="1" applyAlignment="1" applyProtection="1">
      <alignment horizontal="center" vertical="center" wrapText="1"/>
    </xf>
    <xf numFmtId="0" fontId="8" fillId="0" borderId="0" xfId="0" applyFont="1" applyBorder="1" applyAlignment="1" applyProtection="1"/>
    <xf numFmtId="0" fontId="4" fillId="0" borderId="0" xfId="0" applyFont="1" applyFill="1" applyBorder="1" applyAlignment="1" applyProtection="1"/>
    <xf numFmtId="0" fontId="13" fillId="0" borderId="0" xfId="2" applyFont="1" applyProtection="1"/>
    <xf numFmtId="0" fontId="0" fillId="0" borderId="0" xfId="0" applyFill="1" applyProtection="1"/>
    <xf numFmtId="0" fontId="23" fillId="0" borderId="0" xfId="0" applyFont="1" applyFill="1" applyProtection="1"/>
    <xf numFmtId="167" fontId="28" fillId="0" borderId="0" xfId="0" applyNumberFormat="1" applyFont="1" applyFill="1" applyProtection="1"/>
    <xf numFmtId="167" fontId="23" fillId="0" borderId="0" xfId="0" applyNumberFormat="1" applyFont="1" applyFill="1" applyProtection="1"/>
    <xf numFmtId="0" fontId="23" fillId="0" borderId="0" xfId="0" applyFont="1" applyFill="1" applyBorder="1" applyProtection="1"/>
    <xf numFmtId="167" fontId="25" fillId="0" borderId="0" xfId="0" applyNumberFormat="1" applyFont="1" applyFill="1" applyProtection="1"/>
    <xf numFmtId="0" fontId="23" fillId="0" borderId="0" xfId="0" applyFont="1" applyFill="1" applyBorder="1" applyAlignment="1" applyProtection="1"/>
    <xf numFmtId="0" fontId="23" fillId="0" borderId="0" xfId="4" applyFont="1" applyFill="1" applyBorder="1" applyProtection="1"/>
    <xf numFmtId="0" fontId="23" fillId="0" borderId="0" xfId="4" applyFont="1" applyFill="1" applyProtection="1"/>
    <xf numFmtId="167" fontId="25" fillId="0" borderId="0" xfId="0" applyNumberFormat="1" applyFont="1" applyFill="1" applyBorder="1" applyAlignment="1" applyProtection="1"/>
    <xf numFmtId="167" fontId="23" fillId="0" borderId="0" xfId="4" applyNumberFormat="1" applyFont="1" applyFill="1" applyProtection="1"/>
    <xf numFmtId="0" fontId="0" fillId="0" borderId="0" xfId="0" applyFill="1" applyBorder="1" applyProtection="1"/>
    <xf numFmtId="0" fontId="9" fillId="0" borderId="0" xfId="0" applyFont="1" applyFill="1" applyProtection="1"/>
    <xf numFmtId="0" fontId="28" fillId="0" borderId="0" xfId="0" applyFont="1" applyFill="1" applyProtection="1"/>
    <xf numFmtId="0" fontId="7" fillId="0" borderId="0" xfId="0" applyFont="1" applyFill="1" applyProtection="1"/>
    <xf numFmtId="0" fontId="25" fillId="0" borderId="0" xfId="0" applyFont="1" applyFill="1" applyProtection="1"/>
    <xf numFmtId="0" fontId="8" fillId="0" borderId="0" xfId="4" applyFont="1" applyAlignment="1" applyProtection="1">
      <alignment horizontal="left"/>
    </xf>
    <xf numFmtId="0" fontId="4" fillId="0" borderId="1" xfId="0" applyFont="1" applyBorder="1" applyAlignment="1" applyProtection="1">
      <alignment horizontal="left"/>
    </xf>
    <xf numFmtId="0" fontId="32" fillId="0" borderId="5" xfId="0" applyFont="1" applyBorder="1" applyAlignment="1" applyProtection="1">
      <alignment horizontal="left" wrapText="1"/>
      <protection locked="0"/>
    </xf>
    <xf numFmtId="0" fontId="32" fillId="0" borderId="7" xfId="0" applyFont="1" applyBorder="1" applyAlignment="1" applyProtection="1">
      <alignment horizontal="left" wrapText="1"/>
      <protection locked="0"/>
    </xf>
    <xf numFmtId="0" fontId="7" fillId="0" borderId="2" xfId="0" applyFont="1" applyFill="1" applyBorder="1" applyAlignment="1" applyProtection="1">
      <alignment horizontal="center" vertical="center" wrapText="1"/>
    </xf>
    <xf numFmtId="167" fontId="1" fillId="0" borderId="0" xfId="4" applyNumberFormat="1" applyFont="1" applyFill="1" applyProtection="1"/>
    <xf numFmtId="167" fontId="13" fillId="0" borderId="0" xfId="4" applyNumberFormat="1" applyFont="1" applyFill="1" applyProtection="1"/>
    <xf numFmtId="167" fontId="1" fillId="0" borderId="0" xfId="0" applyNumberFormat="1" applyFont="1" applyFill="1" applyProtection="1"/>
    <xf numFmtId="167" fontId="13" fillId="0" borderId="0" xfId="0" applyNumberFormat="1" applyFont="1" applyFill="1" applyProtection="1"/>
    <xf numFmtId="167" fontId="13" fillId="0" borderId="0" xfId="5" applyNumberFormat="1" applyFont="1" applyFill="1" applyProtection="1"/>
    <xf numFmtId="167" fontId="13" fillId="0" borderId="0" xfId="4" applyNumberFormat="1" applyFont="1" applyProtection="1"/>
    <xf numFmtId="167" fontId="29" fillId="0" borderId="0" xfId="0" applyNumberFormat="1" applyFont="1" applyFill="1" applyAlignment="1">
      <alignment vertical="center"/>
    </xf>
    <xf numFmtId="167" fontId="13" fillId="0" borderId="0" xfId="0" applyNumberFormat="1" applyFont="1"/>
    <xf numFmtId="0" fontId="31" fillId="0" borderId="0" xfId="0" applyFont="1"/>
    <xf numFmtId="0" fontId="1" fillId="0" borderId="0" xfId="0" applyFont="1"/>
    <xf numFmtId="0" fontId="13" fillId="0" borderId="0" xfId="0" applyFont="1"/>
    <xf numFmtId="0" fontId="42" fillId="0" borderId="0" xfId="0" applyFont="1" applyProtection="1"/>
    <xf numFmtId="167" fontId="1" fillId="0" borderId="0" xfId="0" applyNumberFormat="1" applyFont="1"/>
    <xf numFmtId="167" fontId="1" fillId="0" borderId="0" xfId="4" applyNumberFormat="1"/>
    <xf numFmtId="0" fontId="1" fillId="0" borderId="0" xfId="4"/>
    <xf numFmtId="0" fontId="43" fillId="0" borderId="10" xfId="1" applyNumberFormat="1" applyFont="1" applyFill="1" applyBorder="1" applyAlignment="1" applyProtection="1">
      <alignment horizontal="center" vertical="center" wrapText="1"/>
      <protection locked="0"/>
    </xf>
    <xf numFmtId="0" fontId="43" fillId="0" borderId="2" xfId="1" applyNumberFormat="1" applyFont="1" applyFill="1" applyBorder="1" applyAlignment="1" applyProtection="1">
      <alignment horizontal="center" vertical="center" wrapText="1"/>
      <protection locked="0"/>
    </xf>
    <xf numFmtId="165" fontId="8" fillId="0" borderId="2" xfId="0" applyNumberFormat="1" applyFont="1" applyFill="1" applyBorder="1" applyAlignment="1" applyProtection="1">
      <alignment horizontal="center" vertical="center"/>
    </xf>
    <xf numFmtId="165" fontId="8" fillId="0" borderId="11" xfId="0" applyNumberFormat="1" applyFont="1" applyFill="1" applyBorder="1" applyAlignment="1" applyProtection="1">
      <alignment horizontal="center" vertical="center"/>
    </xf>
    <xf numFmtId="0" fontId="8" fillId="11" borderId="42" xfId="0" applyFont="1" applyFill="1" applyBorder="1" applyAlignment="1" applyProtection="1">
      <alignment horizontal="center" vertical="top" wrapText="1"/>
    </xf>
    <xf numFmtId="0" fontId="8" fillId="11" borderId="44" xfId="0" applyFont="1" applyFill="1" applyBorder="1" applyAlignment="1" applyProtection="1">
      <alignment horizontal="center" vertical="top" wrapText="1"/>
    </xf>
    <xf numFmtId="0" fontId="8" fillId="11" borderId="5" xfId="0" applyFont="1" applyFill="1" applyBorder="1" applyAlignment="1" applyProtection="1">
      <alignment horizontal="center" vertical="top" wrapText="1"/>
    </xf>
    <xf numFmtId="0" fontId="8" fillId="11" borderId="20" xfId="0" applyFont="1" applyFill="1" applyBorder="1" applyAlignment="1" applyProtection="1">
      <alignment horizontal="center" vertical="top" wrapText="1"/>
    </xf>
    <xf numFmtId="0" fontId="8" fillId="11" borderId="43" xfId="0" applyFont="1" applyFill="1" applyBorder="1" applyAlignment="1" applyProtection="1">
      <alignment horizontal="center" vertical="top" wrapText="1"/>
    </xf>
    <xf numFmtId="0" fontId="8" fillId="11" borderId="7" xfId="0" applyFont="1" applyFill="1" applyBorder="1" applyAlignment="1" applyProtection="1">
      <alignment horizontal="center" vertical="top" wrapText="1"/>
    </xf>
    <xf numFmtId="0" fontId="8" fillId="11" borderId="8" xfId="0" applyFont="1" applyFill="1" applyBorder="1" applyAlignment="1" applyProtection="1">
      <alignment horizontal="center" vertical="top" wrapText="1"/>
    </xf>
    <xf numFmtId="0" fontId="8" fillId="11" borderId="9" xfId="0" applyFont="1" applyFill="1" applyBorder="1" applyAlignment="1" applyProtection="1">
      <alignment horizontal="center" vertical="top" wrapText="1"/>
    </xf>
    <xf numFmtId="0" fontId="8" fillId="11" borderId="10" xfId="0" applyFont="1" applyFill="1" applyBorder="1" applyAlignment="1" applyProtection="1">
      <alignment horizontal="center" vertical="top" wrapText="1"/>
    </xf>
    <xf numFmtId="0" fontId="8" fillId="11" borderId="2" xfId="0" applyFont="1" applyFill="1" applyBorder="1" applyAlignment="1" applyProtection="1">
      <alignment horizontal="center" vertical="top" wrapText="1"/>
    </xf>
    <xf numFmtId="165" fontId="1" fillId="0" borderId="2" xfId="1" applyNumberFormat="1" applyFont="1" applyFill="1" applyBorder="1" applyAlignment="1" applyProtection="1">
      <alignment horizontal="center" vertical="center" wrapText="1"/>
      <protection locked="0"/>
    </xf>
    <xf numFmtId="0" fontId="8" fillId="11" borderId="51" xfId="0" applyFont="1" applyFill="1" applyBorder="1" applyAlignment="1" applyProtection="1">
      <alignment horizontal="center" vertical="top" wrapText="1"/>
    </xf>
    <xf numFmtId="0" fontId="8" fillId="11" borderId="16" xfId="0" applyFont="1" applyFill="1" applyBorder="1" applyAlignment="1" applyProtection="1">
      <alignment horizontal="center" vertical="top" wrapText="1"/>
    </xf>
    <xf numFmtId="0" fontId="8" fillId="11" borderId="6" xfId="0" applyFont="1" applyFill="1" applyBorder="1" applyAlignment="1" applyProtection="1">
      <alignment horizontal="center" vertical="top" wrapText="1"/>
    </xf>
    <xf numFmtId="0" fontId="8" fillId="11" borderId="17" xfId="0" applyFont="1" applyFill="1" applyBorder="1" applyAlignment="1" applyProtection="1">
      <alignment horizontal="center" vertical="top" wrapText="1"/>
    </xf>
    <xf numFmtId="0" fontId="8" fillId="11" borderId="14" xfId="0" applyFont="1" applyFill="1" applyBorder="1" applyAlignment="1" applyProtection="1">
      <alignment horizontal="center" vertical="top" wrapText="1"/>
    </xf>
    <xf numFmtId="0" fontId="8" fillId="11" borderId="1" xfId="0" applyFont="1" applyFill="1" applyBorder="1" applyAlignment="1" applyProtection="1">
      <alignment horizontal="center" vertical="top" wrapText="1"/>
    </xf>
    <xf numFmtId="0" fontId="8" fillId="11" borderId="15" xfId="0" applyFont="1" applyFill="1" applyBorder="1" applyAlignment="1" applyProtection="1">
      <alignment horizontal="center" vertical="top" wrapText="1"/>
    </xf>
    <xf numFmtId="0" fontId="8" fillId="11" borderId="3" xfId="0" applyFont="1" applyFill="1" applyBorder="1" applyAlignment="1" applyProtection="1">
      <alignment horizontal="center" vertical="top" wrapText="1"/>
    </xf>
    <xf numFmtId="165" fontId="1" fillId="0" borderId="2" xfId="1" applyNumberFormat="1" applyFont="1" applyFill="1" applyBorder="1" applyAlignment="1" applyProtection="1">
      <alignment horizontal="center" vertical="center"/>
      <protection locked="0"/>
    </xf>
    <xf numFmtId="0" fontId="8" fillId="11" borderId="3" xfId="0" applyFont="1" applyFill="1" applyBorder="1" applyAlignment="1" applyProtection="1">
      <alignment horizontal="center" vertical="top"/>
    </xf>
    <xf numFmtId="0" fontId="8" fillId="11" borderId="5" xfId="0" applyFont="1" applyFill="1" applyBorder="1" applyAlignment="1" applyProtection="1">
      <alignment horizontal="center" vertical="top"/>
    </xf>
    <xf numFmtId="0" fontId="8" fillId="11" borderId="7" xfId="0" applyFont="1" applyFill="1" applyBorder="1" applyAlignment="1" applyProtection="1">
      <alignment horizontal="center" vertical="top"/>
    </xf>
    <xf numFmtId="0" fontId="4" fillId="0" borderId="1" xfId="0" applyFont="1" applyBorder="1" applyAlignment="1" applyProtection="1">
      <alignment horizontal="center"/>
      <protection locked="0"/>
    </xf>
    <xf numFmtId="0" fontId="8" fillId="0" borderId="0" xfId="0" applyFont="1" applyAlignment="1" applyProtection="1">
      <alignment horizontal="center" vertical="top"/>
    </xf>
    <xf numFmtId="0" fontId="8" fillId="0" borderId="6" xfId="0" applyFont="1" applyBorder="1" applyAlignment="1" applyProtection="1">
      <alignment horizontal="center" vertical="top"/>
    </xf>
    <xf numFmtId="0" fontId="17" fillId="0" borderId="1" xfId="0" applyFont="1" applyBorder="1" applyAlignment="1" applyProtection="1">
      <alignment horizontal="center" wrapText="1"/>
      <protection locked="0"/>
    </xf>
    <xf numFmtId="164" fontId="4" fillId="0" borderId="1" xfId="0" applyNumberFormat="1" applyFont="1" applyBorder="1" applyAlignment="1" applyProtection="1">
      <alignment horizontal="center"/>
      <protection locked="0"/>
    </xf>
    <xf numFmtId="0" fontId="8" fillId="0" borderId="0" xfId="0" applyFont="1" applyBorder="1" applyAlignment="1" applyProtection="1">
      <alignment horizontal="center" vertical="top"/>
    </xf>
    <xf numFmtId="0" fontId="8" fillId="0" borderId="36" xfId="0" applyFont="1" applyBorder="1" applyAlignment="1" applyProtection="1">
      <alignment horizontal="center" vertical="center"/>
    </xf>
    <xf numFmtId="0" fontId="8" fillId="0" borderId="1" xfId="0" applyFont="1" applyBorder="1" applyAlignment="1" applyProtection="1">
      <alignment horizontal="left"/>
    </xf>
    <xf numFmtId="0" fontId="11" fillId="0" borderId="5" xfId="0" applyFont="1" applyBorder="1" applyAlignment="1" applyProtection="1">
      <alignment horizontal="left"/>
    </xf>
    <xf numFmtId="0" fontId="4" fillId="0" borderId="5" xfId="4" applyFont="1" applyBorder="1" applyAlignment="1" applyProtection="1">
      <alignment horizontal="left"/>
      <protection locked="0"/>
    </xf>
    <xf numFmtId="0" fontId="4" fillId="0" borderId="1" xfId="4" applyFont="1" applyBorder="1" applyAlignment="1" applyProtection="1">
      <alignment horizontal="left"/>
      <protection locked="0"/>
    </xf>
    <xf numFmtId="0" fontId="4" fillId="0" borderId="5" xfId="0" applyFont="1" applyBorder="1" applyAlignment="1" applyProtection="1">
      <alignment horizontal="left"/>
      <protection locked="0"/>
    </xf>
    <xf numFmtId="0" fontId="8" fillId="0" borderId="0" xfId="4" applyFont="1" applyAlignment="1" applyProtection="1">
      <alignment horizontal="left"/>
    </xf>
    <xf numFmtId="0" fontId="4" fillId="0" borderId="5" xfId="0" applyFont="1" applyBorder="1" applyAlignment="1" applyProtection="1">
      <alignment horizontal="center"/>
    </xf>
    <xf numFmtId="0" fontId="4" fillId="0" borderId="1" xfId="0" applyFont="1" applyBorder="1" applyAlignment="1" applyProtection="1">
      <alignment horizontal="left"/>
      <protection locked="0"/>
    </xf>
    <xf numFmtId="0" fontId="8" fillId="0" borderId="0" xfId="0" applyFont="1" applyBorder="1" applyAlignment="1" applyProtection="1">
      <alignment horizontal="left"/>
    </xf>
    <xf numFmtId="0" fontId="11" fillId="0" borderId="5" xfId="0" quotePrefix="1" applyFont="1" applyBorder="1" applyAlignment="1" applyProtection="1">
      <alignment horizontal="left"/>
    </xf>
    <xf numFmtId="0" fontId="4" fillId="0" borderId="5" xfId="0" applyFont="1" applyBorder="1" applyAlignment="1" applyProtection="1">
      <alignment horizontal="left"/>
    </xf>
    <xf numFmtId="0" fontId="27" fillId="0" borderId="0" xfId="0" applyFont="1" applyAlignment="1">
      <alignment horizontal="left" wrapText="1"/>
    </xf>
    <xf numFmtId="165" fontId="8" fillId="12" borderId="37" xfId="1" applyNumberFormat="1" applyFont="1" applyFill="1" applyBorder="1" applyAlignment="1" applyProtection="1">
      <alignment horizontal="center" vertical="center"/>
    </xf>
    <xf numFmtId="165" fontId="8" fillId="12" borderId="55" xfId="1" applyNumberFormat="1" applyFont="1" applyFill="1" applyBorder="1" applyAlignment="1" applyProtection="1">
      <alignment horizontal="center" vertical="center"/>
    </xf>
    <xf numFmtId="165" fontId="8" fillId="12" borderId="52" xfId="1" applyNumberFormat="1" applyFont="1" applyFill="1" applyBorder="1" applyAlignment="1" applyProtection="1">
      <alignment horizontal="center" vertical="center"/>
    </xf>
    <xf numFmtId="165" fontId="8" fillId="12" borderId="38" xfId="1" applyNumberFormat="1" applyFont="1" applyFill="1" applyBorder="1" applyAlignment="1" applyProtection="1">
      <alignment horizontal="center" vertical="center"/>
    </xf>
    <xf numFmtId="165" fontId="8" fillId="12" borderId="39" xfId="1" applyNumberFormat="1" applyFont="1" applyFill="1" applyBorder="1" applyAlignment="1" applyProtection="1">
      <alignment horizontal="center" vertical="center"/>
    </xf>
    <xf numFmtId="44" fontId="8" fillId="12" borderId="41" xfId="1" applyFont="1" applyFill="1" applyBorder="1" applyAlignment="1" applyProtection="1">
      <alignment horizontal="center" vertical="center"/>
    </xf>
    <xf numFmtId="44" fontId="8" fillId="12" borderId="38" xfId="1" applyFont="1" applyFill="1" applyBorder="1" applyAlignment="1" applyProtection="1">
      <alignment horizontal="center" vertical="center"/>
    </xf>
    <xf numFmtId="44" fontId="8" fillId="12" borderId="39" xfId="1" applyFont="1" applyFill="1" applyBorder="1" applyAlignment="1" applyProtection="1">
      <alignment horizontal="center" vertical="center"/>
    </xf>
    <xf numFmtId="0" fontId="30" fillId="0" borderId="0" xfId="0" applyFont="1" applyAlignment="1">
      <alignment horizontal="left" wrapText="1"/>
    </xf>
    <xf numFmtId="0" fontId="8" fillId="13" borderId="3" xfId="4" applyFont="1" applyFill="1" applyBorder="1" applyAlignment="1" applyProtection="1">
      <alignment horizontal="center" vertical="center"/>
    </xf>
    <xf numFmtId="0" fontId="8" fillId="13" borderId="5" xfId="4" applyFont="1" applyFill="1" applyBorder="1" applyAlignment="1" applyProtection="1">
      <alignment horizontal="center" vertical="center"/>
    </xf>
    <xf numFmtId="0" fontId="8" fillId="13" borderId="7" xfId="4" applyFont="1" applyFill="1" applyBorder="1" applyAlignment="1" applyProtection="1">
      <alignment horizontal="center" vertical="center"/>
    </xf>
    <xf numFmtId="0" fontId="27" fillId="0" borderId="0" xfId="0" applyFont="1" applyFill="1" applyAlignment="1">
      <alignment horizontal="left" wrapText="1"/>
    </xf>
    <xf numFmtId="0" fontId="6" fillId="16" borderId="3" xfId="4" applyFont="1" applyFill="1" applyBorder="1" applyAlignment="1" applyProtection="1">
      <alignment horizontal="left" vertical="center"/>
    </xf>
    <xf numFmtId="0" fontId="6" fillId="16" borderId="5" xfId="4" applyFont="1" applyFill="1" applyBorder="1" applyAlignment="1" applyProtection="1">
      <alignment horizontal="left" vertical="center"/>
    </xf>
    <xf numFmtId="0" fontId="6" fillId="16" borderId="7" xfId="4" applyFont="1" applyFill="1" applyBorder="1" applyAlignment="1" applyProtection="1">
      <alignment horizontal="left" vertical="center"/>
    </xf>
    <xf numFmtId="0" fontId="6" fillId="16" borderId="3" xfId="4" applyFont="1" applyFill="1" applyBorder="1" applyAlignment="1" applyProtection="1">
      <alignment horizontal="center" vertical="center"/>
    </xf>
    <xf numFmtId="0" fontId="6" fillId="16" borderId="5" xfId="4" applyFont="1" applyFill="1" applyBorder="1" applyAlignment="1" applyProtection="1">
      <alignment horizontal="center" vertical="center"/>
    </xf>
    <xf numFmtId="0" fontId="6" fillId="16" borderId="7" xfId="4" applyFont="1" applyFill="1" applyBorder="1" applyAlignment="1" applyProtection="1">
      <alignment horizontal="center" vertical="center"/>
    </xf>
    <xf numFmtId="0" fontId="18" fillId="0" borderId="0" xfId="0" applyFont="1" applyAlignment="1" applyProtection="1">
      <alignment horizontal="center" wrapText="1"/>
    </xf>
    <xf numFmtId="0" fontId="18" fillId="0" borderId="0" xfId="0" applyFont="1" applyAlignment="1" applyProtection="1">
      <alignment horizontal="center"/>
    </xf>
    <xf numFmtId="0" fontId="8" fillId="0" borderId="35" xfId="1" applyNumberFormat="1" applyFont="1" applyFill="1" applyBorder="1" applyAlignment="1" applyProtection="1">
      <alignment horizontal="center" vertical="center" wrapText="1"/>
    </xf>
    <xf numFmtId="0" fontId="8" fillId="0" borderId="13" xfId="1" applyNumberFormat="1" applyFont="1" applyFill="1" applyBorder="1" applyAlignment="1" applyProtection="1">
      <alignment horizontal="center" vertical="center" wrapText="1"/>
    </xf>
    <xf numFmtId="165" fontId="1" fillId="14" borderId="13" xfId="1" applyNumberFormat="1" applyFont="1" applyFill="1" applyBorder="1" applyAlignment="1" applyProtection="1">
      <alignment horizontal="center" vertical="center" wrapText="1"/>
    </xf>
    <xf numFmtId="165" fontId="1" fillId="14" borderId="13" xfId="1" applyNumberFormat="1" applyFont="1" applyFill="1" applyBorder="1" applyAlignment="1" applyProtection="1">
      <alignment horizontal="center" vertical="center"/>
    </xf>
    <xf numFmtId="165" fontId="1" fillId="14" borderId="2" xfId="1" applyNumberFormat="1" applyFont="1" applyFill="1" applyBorder="1" applyAlignment="1" applyProtection="1">
      <alignment horizontal="center" vertical="center" wrapText="1"/>
    </xf>
    <xf numFmtId="165" fontId="8" fillId="0" borderId="13" xfId="2" applyNumberFormat="1" applyFont="1" applyFill="1" applyBorder="1" applyAlignment="1" applyProtection="1">
      <alignment horizontal="center" vertical="center"/>
    </xf>
    <xf numFmtId="165" fontId="8" fillId="0" borderId="45" xfId="2" applyNumberFormat="1" applyFont="1" applyFill="1" applyBorder="1" applyAlignment="1" applyProtection="1">
      <alignment horizontal="center" vertical="center"/>
    </xf>
    <xf numFmtId="165" fontId="1" fillId="0" borderId="53" xfId="1" applyNumberFormat="1" applyFont="1" applyFill="1" applyBorder="1" applyAlignment="1" applyProtection="1">
      <alignment horizontal="center" vertical="center" wrapText="1"/>
      <protection locked="0"/>
    </xf>
    <xf numFmtId="165" fontId="1" fillId="0" borderId="40" xfId="1" applyNumberFormat="1" applyFont="1" applyFill="1" applyBorder="1" applyAlignment="1" applyProtection="1">
      <alignment horizontal="center" vertical="center" wrapText="1"/>
      <protection locked="0"/>
    </xf>
    <xf numFmtId="165" fontId="1" fillId="0" borderId="54" xfId="1" applyNumberFormat="1" applyFont="1" applyFill="1" applyBorder="1" applyAlignment="1" applyProtection="1">
      <alignment horizontal="center" vertical="center" wrapText="1"/>
      <protection locked="0"/>
    </xf>
    <xf numFmtId="0" fontId="6" fillId="16" borderId="3" xfId="4" applyFont="1" applyFill="1" applyBorder="1" applyAlignment="1" applyProtection="1">
      <alignment horizontal="left" vertical="center" wrapText="1"/>
    </xf>
    <xf numFmtId="0" fontId="6" fillId="16" borderId="5" xfId="4" applyFont="1" applyFill="1" applyBorder="1" applyAlignment="1" applyProtection="1">
      <alignment horizontal="left" vertical="center" wrapText="1"/>
    </xf>
    <xf numFmtId="0" fontId="6" fillId="16" borderId="7" xfId="4" applyFont="1" applyFill="1" applyBorder="1" applyAlignment="1" applyProtection="1">
      <alignment horizontal="left" vertical="center" wrapText="1"/>
    </xf>
    <xf numFmtId="165" fontId="8" fillId="0" borderId="13" xfId="0" applyNumberFormat="1" applyFont="1" applyFill="1" applyBorder="1" applyAlignment="1" applyProtection="1">
      <alignment horizontal="center" vertical="center"/>
    </xf>
    <xf numFmtId="165" fontId="8" fillId="0" borderId="45" xfId="0" applyNumberFormat="1" applyFont="1" applyFill="1" applyBorder="1" applyAlignment="1" applyProtection="1">
      <alignment horizontal="center" vertical="center"/>
    </xf>
    <xf numFmtId="0" fontId="1" fillId="14" borderId="2" xfId="0" applyFont="1" applyFill="1" applyBorder="1" applyAlignment="1">
      <alignment horizontal="center"/>
    </xf>
    <xf numFmtId="0" fontId="41" fillId="0" borderId="0" xfId="0" applyFont="1" applyAlignment="1" applyProtection="1">
      <alignment horizontal="center" wrapText="1"/>
    </xf>
    <xf numFmtId="0" fontId="41" fillId="0" borderId="0" xfId="0" applyFont="1" applyAlignment="1" applyProtection="1">
      <alignment horizontal="center"/>
    </xf>
    <xf numFmtId="165" fontId="1" fillId="0" borderId="13" xfId="1" applyNumberFormat="1" applyFont="1" applyFill="1" applyBorder="1" applyAlignment="1" applyProtection="1">
      <alignment horizontal="center" vertical="center" wrapText="1"/>
      <protection locked="0"/>
    </xf>
    <xf numFmtId="165" fontId="1" fillId="0" borderId="13" xfId="1" applyNumberFormat="1" applyFont="1" applyFill="1" applyBorder="1" applyAlignment="1" applyProtection="1">
      <alignment horizontal="center" vertical="center"/>
      <protection locked="0"/>
    </xf>
    <xf numFmtId="0" fontId="8" fillId="0" borderId="0" xfId="0" applyFont="1" applyAlignment="1" applyProtection="1">
      <alignment horizontal="center"/>
    </xf>
    <xf numFmtId="0" fontId="24" fillId="0" borderId="0" xfId="0" applyFont="1" applyAlignment="1" applyProtection="1">
      <alignment horizontal="left" vertical="top" wrapText="1"/>
    </xf>
    <xf numFmtId="42" fontId="5" fillId="0" borderId="2" xfId="1" applyNumberFormat="1" applyFont="1" applyBorder="1" applyAlignment="1" applyProtection="1">
      <alignment horizontal="center"/>
      <protection locked="0"/>
    </xf>
    <xf numFmtId="0" fontId="7" fillId="0" borderId="2" xfId="0" applyFont="1" applyBorder="1" applyAlignment="1" applyProtection="1">
      <alignment horizontal="center" vertical="top" wrapText="1"/>
    </xf>
    <xf numFmtId="42" fontId="5" fillId="0" borderId="2" xfId="1" applyNumberFormat="1" applyFont="1" applyFill="1" applyBorder="1" applyAlignment="1" applyProtection="1">
      <alignment horizontal="center"/>
      <protection locked="0"/>
    </xf>
    <xf numFmtId="42" fontId="5" fillId="0" borderId="3" xfId="1" applyNumberFormat="1" applyFont="1" applyFill="1" applyBorder="1" applyAlignment="1" applyProtection="1">
      <alignment horizontal="center"/>
      <protection locked="0"/>
    </xf>
    <xf numFmtId="165" fontId="19" fillId="5" borderId="10" xfId="1" applyNumberFormat="1" applyFont="1" applyFill="1" applyBorder="1" applyAlignment="1" applyProtection="1">
      <alignment horizontal="center"/>
    </xf>
    <xf numFmtId="165" fontId="19" fillId="5" borderId="11" xfId="1" applyNumberFormat="1" applyFont="1" applyFill="1" applyBorder="1" applyAlignment="1" applyProtection="1">
      <alignment horizontal="center"/>
    </xf>
    <xf numFmtId="165" fontId="19" fillId="5" borderId="21" xfId="1" applyNumberFormat="1" applyFont="1" applyFill="1" applyBorder="1" applyAlignment="1" applyProtection="1">
      <alignment horizontal="center"/>
    </xf>
    <xf numFmtId="165" fontId="19" fillId="5" borderId="20" xfId="1" applyNumberFormat="1" applyFont="1" applyFill="1" applyBorder="1" applyAlignment="1" applyProtection="1">
      <alignment horizontal="center"/>
    </xf>
    <xf numFmtId="42" fontId="19" fillId="5" borderId="21" xfId="1" applyNumberFormat="1" applyFont="1" applyFill="1" applyBorder="1" applyAlignment="1" applyProtection="1">
      <alignment horizontal="center"/>
    </xf>
    <xf numFmtId="42" fontId="19" fillId="5" borderId="20" xfId="1" applyNumberFormat="1" applyFont="1" applyFill="1" applyBorder="1" applyAlignment="1" applyProtection="1">
      <alignment horizontal="center"/>
    </xf>
    <xf numFmtId="42" fontId="5" fillId="0" borderId="21" xfId="1" applyNumberFormat="1" applyFont="1" applyBorder="1" applyAlignment="1" applyProtection="1">
      <alignment horizontal="center"/>
      <protection locked="0"/>
    </xf>
    <xf numFmtId="42" fontId="5" fillId="0" borderId="7" xfId="1" applyNumberFormat="1" applyFont="1" applyBorder="1" applyAlignment="1" applyProtection="1">
      <alignment horizontal="center"/>
      <protection locked="0"/>
    </xf>
    <xf numFmtId="0" fontId="19" fillId="11" borderId="3" xfId="0" applyFont="1" applyFill="1" applyBorder="1" applyAlignment="1" applyProtection="1">
      <alignment horizontal="center" vertical="center" wrapText="1"/>
    </xf>
    <xf numFmtId="0" fontId="19" fillId="11" borderId="5" xfId="0" applyFont="1" applyFill="1" applyBorder="1" applyAlignment="1" applyProtection="1">
      <alignment horizontal="center" vertical="center" wrapText="1"/>
    </xf>
    <xf numFmtId="0" fontId="19" fillId="11" borderId="6" xfId="0" applyFont="1" applyFill="1" applyBorder="1" applyAlignment="1" applyProtection="1">
      <alignment horizontal="center" vertical="center" wrapText="1"/>
    </xf>
    <xf numFmtId="0" fontId="19" fillId="11" borderId="7" xfId="0" applyFont="1" applyFill="1" applyBorder="1" applyAlignment="1" applyProtection="1">
      <alignment horizontal="center" vertical="center" wrapText="1"/>
    </xf>
    <xf numFmtId="1" fontId="5" fillId="0" borderId="3" xfId="0" applyNumberFormat="1" applyFont="1" applyBorder="1" applyAlignment="1" applyProtection="1">
      <alignment horizontal="center"/>
      <protection locked="0"/>
    </xf>
    <xf numFmtId="1" fontId="5" fillId="0" borderId="20" xfId="0" applyNumberFormat="1" applyFont="1" applyBorder="1" applyAlignment="1" applyProtection="1">
      <alignment horizontal="center"/>
      <protection locked="0"/>
    </xf>
    <xf numFmtId="166" fontId="34" fillId="0" borderId="10" xfId="1" applyNumberFormat="1" applyFont="1" applyFill="1" applyBorder="1" applyAlignment="1" applyProtection="1">
      <alignment horizontal="right"/>
    </xf>
    <xf numFmtId="166" fontId="34" fillId="0" borderId="2" xfId="1" applyNumberFormat="1" applyFont="1" applyFill="1" applyBorder="1" applyAlignment="1" applyProtection="1">
      <alignment horizontal="right"/>
    </xf>
    <xf numFmtId="0" fontId="7" fillId="0" borderId="2" xfId="0" applyFont="1" applyBorder="1" applyAlignment="1" applyProtection="1">
      <alignment horizontal="center" vertical="top"/>
    </xf>
    <xf numFmtId="0" fontId="7" fillId="0" borderId="3" xfId="0" applyFont="1" applyBorder="1" applyAlignment="1" applyProtection="1">
      <alignment horizontal="center" vertical="top" wrapText="1"/>
    </xf>
    <xf numFmtId="0" fontId="7" fillId="0" borderId="26" xfId="0" quotePrefix="1" applyFont="1" applyBorder="1" applyAlignment="1" applyProtection="1">
      <alignment horizontal="center" vertical="top" wrapText="1"/>
    </xf>
    <xf numFmtId="0" fontId="7" fillId="0" borderId="19" xfId="0" applyFont="1" applyBorder="1" applyAlignment="1" applyProtection="1">
      <alignment horizontal="center" vertical="top" wrapText="1"/>
    </xf>
    <xf numFmtId="0" fontId="7" fillId="0" borderId="15" xfId="0" applyFont="1" applyBorder="1" applyAlignment="1" applyProtection="1">
      <alignment horizontal="center" vertical="top" wrapText="1"/>
    </xf>
    <xf numFmtId="0" fontId="7" fillId="0" borderId="20" xfId="0" applyFont="1" applyBorder="1" applyAlignment="1" applyProtection="1">
      <alignment horizontal="center" vertical="top" wrapText="1"/>
    </xf>
    <xf numFmtId="0" fontId="7" fillId="0" borderId="26" xfId="0" applyFont="1" applyBorder="1" applyAlignment="1" applyProtection="1">
      <alignment horizontal="center" vertical="top" wrapText="1"/>
    </xf>
    <xf numFmtId="0" fontId="7" fillId="0" borderId="27" xfId="0" applyFont="1" applyBorder="1" applyAlignment="1" applyProtection="1">
      <alignment horizontal="center" vertical="top" wrapText="1"/>
    </xf>
    <xf numFmtId="0" fontId="7" fillId="0" borderId="17" xfId="0" applyFont="1" applyBorder="1" applyAlignment="1" applyProtection="1">
      <alignment horizontal="center" vertical="top" wrapText="1"/>
    </xf>
    <xf numFmtId="0" fontId="7" fillId="0" borderId="46" xfId="0" applyFont="1" applyBorder="1" applyAlignment="1" applyProtection="1">
      <alignment horizontal="center" vertical="top" wrapText="1"/>
    </xf>
    <xf numFmtId="0" fontId="7" fillId="0" borderId="30" xfId="0" applyFont="1" applyBorder="1" applyAlignment="1" applyProtection="1">
      <alignment horizontal="center" vertical="top" wrapText="1"/>
    </xf>
    <xf numFmtId="0" fontId="5" fillId="0" borderId="3" xfId="0" applyFont="1" applyBorder="1" applyAlignment="1" applyProtection="1">
      <alignment horizontal="left" wrapText="1"/>
    </xf>
    <xf numFmtId="0" fontId="5" fillId="0" borderId="5" xfId="0" applyFont="1" applyBorder="1" applyAlignment="1" applyProtection="1">
      <alignment horizontal="left" wrapText="1"/>
    </xf>
    <xf numFmtId="44" fontId="5" fillId="7" borderId="3" xfId="1" applyFont="1" applyFill="1" applyBorder="1" applyAlignment="1" applyProtection="1">
      <alignment horizontal="center"/>
    </xf>
    <xf numFmtId="44" fontId="5" fillId="7" borderId="5" xfId="1" applyFont="1" applyFill="1" applyBorder="1" applyAlignment="1" applyProtection="1">
      <alignment horizontal="center"/>
    </xf>
    <xf numFmtId="44" fontId="5" fillId="7" borderId="20" xfId="1" applyFont="1" applyFill="1" applyBorder="1" applyAlignment="1" applyProtection="1">
      <alignment horizontal="center"/>
    </xf>
    <xf numFmtId="44" fontId="5" fillId="7" borderId="16" xfId="1" applyFont="1" applyFill="1" applyBorder="1" applyAlignment="1" applyProtection="1">
      <alignment horizontal="center"/>
    </xf>
    <xf numFmtId="44" fontId="5" fillId="7" borderId="6" xfId="1" applyFont="1" applyFill="1" applyBorder="1" applyAlignment="1" applyProtection="1">
      <alignment horizontal="center"/>
    </xf>
    <xf numFmtId="44" fontId="5" fillId="7" borderId="18" xfId="1" applyFont="1" applyFill="1" applyBorder="1" applyAlignment="1" applyProtection="1">
      <alignment horizontal="center"/>
    </xf>
    <xf numFmtId="44" fontId="5" fillId="7" borderId="29" xfId="1" applyFont="1" applyFill="1" applyBorder="1" applyAlignment="1" applyProtection="1">
      <alignment horizontal="center"/>
    </xf>
    <xf numFmtId="44" fontId="5" fillId="7" borderId="0" xfId="1" applyFont="1" applyFill="1" applyBorder="1" applyAlignment="1" applyProtection="1">
      <alignment horizontal="center"/>
    </xf>
    <xf numFmtId="44" fontId="5" fillId="7" borderId="32" xfId="1" applyFont="1" applyFill="1" applyBorder="1" applyAlignment="1" applyProtection="1">
      <alignment horizontal="center"/>
    </xf>
    <xf numFmtId="44" fontId="5" fillId="7" borderId="14" xfId="1" applyFont="1" applyFill="1" applyBorder="1" applyAlignment="1" applyProtection="1">
      <alignment horizontal="center"/>
    </xf>
    <xf numFmtId="44" fontId="5" fillId="7" borderId="1" xfId="1" applyFont="1" applyFill="1" applyBorder="1" applyAlignment="1" applyProtection="1">
      <alignment horizontal="center"/>
    </xf>
    <xf numFmtId="44" fontId="5" fillId="7" borderId="19" xfId="1" applyFont="1" applyFill="1" applyBorder="1" applyAlignment="1" applyProtection="1">
      <alignment horizontal="center"/>
    </xf>
    <xf numFmtId="165" fontId="33" fillId="0" borderId="7" xfId="1" applyNumberFormat="1" applyFont="1" applyFill="1" applyBorder="1" applyAlignment="1" applyProtection="1">
      <alignment horizontal="center" wrapText="1"/>
      <protection locked="0"/>
    </xf>
    <xf numFmtId="165" fontId="33" fillId="0" borderId="2" xfId="1" applyNumberFormat="1" applyFont="1" applyFill="1" applyBorder="1" applyAlignment="1" applyProtection="1">
      <alignment horizontal="center" wrapText="1"/>
      <protection locked="0"/>
    </xf>
    <xf numFmtId="165" fontId="19" fillId="5" borderId="2" xfId="1" applyNumberFormat="1" applyFont="1" applyFill="1" applyBorder="1" applyAlignment="1" applyProtection="1">
      <alignment horizontal="center"/>
    </xf>
    <xf numFmtId="165" fontId="27" fillId="0" borderId="7" xfId="1" quotePrefix="1" applyNumberFormat="1" applyFont="1" applyFill="1" applyBorder="1" applyAlignment="1" applyProtection="1">
      <alignment horizontal="center"/>
      <protection locked="0"/>
    </xf>
    <xf numFmtId="165" fontId="27" fillId="0" borderId="2" xfId="1" applyNumberFormat="1" applyFont="1" applyFill="1" applyBorder="1" applyAlignment="1" applyProtection="1">
      <alignment horizontal="center"/>
      <protection locked="0"/>
    </xf>
    <xf numFmtId="10" fontId="33" fillId="6" borderId="7" xfId="3" applyNumberFormat="1" applyFont="1" applyFill="1" applyBorder="1" applyAlignment="1" applyProtection="1">
      <alignment horizontal="center"/>
      <protection locked="0"/>
    </xf>
    <xf numFmtId="10" fontId="33" fillId="6" borderId="2" xfId="3" applyNumberFormat="1" applyFont="1" applyFill="1" applyBorder="1" applyAlignment="1" applyProtection="1">
      <alignment horizontal="center"/>
      <protection locked="0"/>
    </xf>
    <xf numFmtId="0" fontId="5" fillId="0" borderId="3" xfId="0" applyFont="1" applyBorder="1" applyAlignment="1" applyProtection="1">
      <alignment horizontal="left"/>
    </xf>
    <xf numFmtId="0" fontId="5" fillId="0" borderId="5" xfId="0" applyFont="1" applyBorder="1" applyAlignment="1" applyProtection="1">
      <alignment horizontal="left"/>
    </xf>
    <xf numFmtId="0" fontId="5" fillId="5" borderId="2" xfId="0" applyFont="1" applyFill="1" applyBorder="1" applyAlignment="1" applyProtection="1">
      <alignment horizontal="right" wrapText="1"/>
    </xf>
    <xf numFmtId="0" fontId="32" fillId="0" borderId="3" xfId="0" applyFont="1" applyBorder="1" applyAlignment="1" applyProtection="1">
      <alignment wrapText="1"/>
      <protection locked="0"/>
    </xf>
    <xf numFmtId="0" fontId="32" fillId="0" borderId="5" xfId="0" applyFont="1" applyBorder="1" applyAlignment="1" applyProtection="1">
      <alignment wrapText="1"/>
      <protection locked="0"/>
    </xf>
    <xf numFmtId="9" fontId="5" fillId="0" borderId="3" xfId="3" applyNumberFormat="1" applyFont="1" applyBorder="1" applyAlignment="1" applyProtection="1">
      <alignment horizontal="center"/>
      <protection locked="0"/>
    </xf>
    <xf numFmtId="9" fontId="5" fillId="0" borderId="7" xfId="3" applyNumberFormat="1" applyFont="1" applyBorder="1" applyAlignment="1" applyProtection="1">
      <alignment horizontal="center"/>
      <protection locked="0"/>
    </xf>
    <xf numFmtId="0" fontId="5" fillId="0" borderId="3" xfId="0" applyFont="1" applyBorder="1" applyAlignment="1" applyProtection="1"/>
    <xf numFmtId="0" fontId="5" fillId="0" borderId="5" xfId="0" applyFont="1" applyBorder="1" applyAlignment="1" applyProtection="1"/>
    <xf numFmtId="42" fontId="19" fillId="5" borderId="10" xfId="1" applyNumberFormat="1" applyFont="1" applyFill="1" applyBorder="1" applyAlignment="1" applyProtection="1">
      <alignment horizontal="center"/>
    </xf>
    <xf numFmtId="42" fontId="19" fillId="5" borderId="11" xfId="1" applyNumberFormat="1" applyFont="1" applyFill="1" applyBorder="1" applyAlignment="1" applyProtection="1">
      <alignment horizontal="center"/>
    </xf>
    <xf numFmtId="165" fontId="19" fillId="5" borderId="3" xfId="1" applyNumberFormat="1" applyFont="1" applyFill="1" applyBorder="1" applyAlignment="1" applyProtection="1">
      <alignment horizontal="center"/>
    </xf>
    <xf numFmtId="165" fontId="5" fillId="5" borderId="2" xfId="1" applyNumberFormat="1" applyFont="1" applyFill="1" applyBorder="1" applyAlignment="1" applyProtection="1">
      <alignment horizontal="center"/>
    </xf>
    <xf numFmtId="165" fontId="19" fillId="8" borderId="4" xfId="1" applyNumberFormat="1" applyFont="1" applyFill="1" applyBorder="1" applyAlignment="1" applyProtection="1">
      <alignment horizontal="center"/>
    </xf>
    <xf numFmtId="165" fontId="19" fillId="8" borderId="12" xfId="1" applyNumberFormat="1" applyFont="1" applyFill="1" applyBorder="1" applyAlignment="1" applyProtection="1">
      <alignment horizontal="center"/>
    </xf>
    <xf numFmtId="165" fontId="5" fillId="5" borderId="7" xfId="1" applyNumberFormat="1" applyFont="1" applyFill="1" applyBorder="1" applyAlignment="1" applyProtection="1">
      <alignment horizontal="center"/>
    </xf>
    <xf numFmtId="10" fontId="5" fillId="0" borderId="5" xfId="3" applyNumberFormat="1" applyFont="1" applyFill="1" applyBorder="1" applyAlignment="1" applyProtection="1">
      <alignment horizontal="center" wrapText="1"/>
    </xf>
    <xf numFmtId="10" fontId="5" fillId="0" borderId="7" xfId="3" applyNumberFormat="1" applyFont="1" applyFill="1" applyBorder="1" applyAlignment="1" applyProtection="1">
      <alignment horizontal="center" wrapText="1"/>
    </xf>
    <xf numFmtId="165" fontId="19" fillId="5" borderId="7" xfId="1" applyNumberFormat="1" applyFont="1" applyFill="1" applyBorder="1" applyAlignment="1" applyProtection="1">
      <alignment horizontal="center"/>
    </xf>
    <xf numFmtId="165" fontId="5" fillId="5" borderId="3" xfId="1" applyNumberFormat="1" applyFont="1" applyFill="1" applyBorder="1" applyAlignment="1" applyProtection="1">
      <alignment horizontal="center"/>
    </xf>
    <xf numFmtId="0" fontId="19" fillId="11" borderId="1" xfId="0" applyFont="1" applyFill="1" applyBorder="1" applyAlignment="1" applyProtection="1">
      <alignment horizontal="center" vertical="center" wrapText="1"/>
    </xf>
    <xf numFmtId="0" fontId="32" fillId="0" borderId="7" xfId="0" applyFont="1" applyBorder="1" applyAlignment="1" applyProtection="1">
      <alignment wrapText="1"/>
      <protection locked="0"/>
    </xf>
    <xf numFmtId="9" fontId="5" fillId="0" borderId="2" xfId="3" applyNumberFormat="1" applyFont="1" applyBorder="1" applyAlignment="1" applyProtection="1">
      <alignment horizontal="center"/>
      <protection locked="0"/>
    </xf>
    <xf numFmtId="1" fontId="5" fillId="0" borderId="2" xfId="0" applyNumberFormat="1" applyFont="1" applyBorder="1" applyAlignment="1" applyProtection="1">
      <alignment horizontal="center"/>
      <protection locked="0"/>
    </xf>
    <xf numFmtId="166" fontId="34" fillId="5" borderId="10" xfId="1" applyNumberFormat="1" applyFont="1" applyFill="1" applyBorder="1" applyAlignment="1" applyProtection="1">
      <alignment horizontal="right"/>
    </xf>
    <xf numFmtId="166" fontId="34" fillId="5" borderId="2" xfId="1" applyNumberFormat="1" applyFont="1" applyFill="1" applyBorder="1" applyAlignment="1" applyProtection="1">
      <alignment horizontal="right"/>
    </xf>
    <xf numFmtId="166" fontId="34" fillId="0" borderId="21" xfId="1" applyNumberFormat="1" applyFont="1" applyFill="1" applyBorder="1" applyAlignment="1" applyProtection="1">
      <alignment horizontal="right"/>
    </xf>
    <xf numFmtId="166" fontId="34" fillId="0" borderId="7" xfId="1" applyNumberFormat="1" applyFont="1" applyFill="1" applyBorder="1" applyAlignment="1" applyProtection="1">
      <alignment horizontal="right"/>
    </xf>
    <xf numFmtId="0" fontId="5" fillId="5" borderId="2" xfId="0" applyFont="1" applyFill="1" applyBorder="1" applyAlignment="1" applyProtection="1">
      <alignment horizontal="right"/>
    </xf>
    <xf numFmtId="0" fontId="5" fillId="0" borderId="7" xfId="0" applyFont="1" applyBorder="1" applyAlignment="1" applyProtection="1">
      <alignment horizontal="left"/>
    </xf>
    <xf numFmtId="165" fontId="35" fillId="5" borderId="10" xfId="1" applyNumberFormat="1" applyFont="1" applyFill="1" applyBorder="1" applyAlignment="1" applyProtection="1">
      <alignment horizontal="center" wrapText="1"/>
      <protection locked="0"/>
    </xf>
    <xf numFmtId="165" fontId="35" fillId="5" borderId="11" xfId="1" applyNumberFormat="1" applyFont="1" applyFill="1" applyBorder="1" applyAlignment="1" applyProtection="1">
      <alignment horizontal="center" wrapText="1"/>
      <protection locked="0"/>
    </xf>
    <xf numFmtId="165" fontId="36" fillId="5" borderId="21" xfId="1" applyNumberFormat="1" applyFont="1" applyFill="1" applyBorder="1" applyAlignment="1" applyProtection="1">
      <alignment horizontal="center"/>
    </xf>
    <xf numFmtId="165" fontId="36" fillId="5" borderId="20" xfId="1" applyNumberFormat="1" applyFont="1" applyFill="1" applyBorder="1" applyAlignment="1" applyProtection="1">
      <alignment horizontal="center"/>
    </xf>
    <xf numFmtId="0" fontId="19" fillId="5" borderId="2" xfId="0" applyFont="1" applyFill="1" applyBorder="1" applyAlignment="1" applyProtection="1">
      <alignment horizontal="right"/>
    </xf>
    <xf numFmtId="0" fontId="4" fillId="0" borderId="0" xfId="0" applyFont="1" applyBorder="1" applyAlignment="1" applyProtection="1">
      <alignment horizontal="center"/>
      <protection locked="0"/>
    </xf>
    <xf numFmtId="0" fontId="4" fillId="0" borderId="1" xfId="0" applyFont="1" applyBorder="1" applyAlignment="1" applyProtection="1">
      <alignment horizontal="left"/>
    </xf>
    <xf numFmtId="0" fontId="7" fillId="0" borderId="24" xfId="0" applyFont="1" applyBorder="1" applyAlignment="1" applyProtection="1">
      <alignment horizontal="center" vertical="top" wrapText="1"/>
    </xf>
    <xf numFmtId="0" fontId="7" fillId="0" borderId="25" xfId="0" applyFont="1" applyBorder="1" applyAlignment="1" applyProtection="1">
      <alignment horizontal="center" vertical="top" wrapText="1"/>
    </xf>
    <xf numFmtId="0" fontId="7" fillId="0" borderId="32" xfId="0" applyFont="1" applyBorder="1" applyAlignment="1" applyProtection="1">
      <alignment horizontal="center" vertical="top" wrapText="1"/>
    </xf>
    <xf numFmtId="0" fontId="1" fillId="0" borderId="3" xfId="0" applyFont="1" applyBorder="1" applyAlignment="1" applyProtection="1">
      <alignment horizontal="center" vertical="top"/>
    </xf>
    <xf numFmtId="0" fontId="0" fillId="0" borderId="5" xfId="0" applyBorder="1" applyAlignment="1" applyProtection="1">
      <alignment horizontal="center" vertical="top"/>
    </xf>
    <xf numFmtId="0" fontId="0" fillId="0" borderId="20" xfId="0" applyBorder="1" applyAlignment="1" applyProtection="1">
      <alignment horizontal="center" vertical="top"/>
    </xf>
    <xf numFmtId="0" fontId="8" fillId="0" borderId="6" xfId="0" applyFont="1" applyBorder="1" applyAlignment="1" applyProtection="1">
      <alignment horizontal="center"/>
    </xf>
    <xf numFmtId="0" fontId="22" fillId="0" borderId="0" xfId="0" applyFont="1" applyAlignment="1" applyProtection="1">
      <alignment horizontal="left" wrapText="1"/>
    </xf>
    <xf numFmtId="0" fontId="5" fillId="0" borderId="2" xfId="0" applyFont="1" applyBorder="1" applyAlignment="1" applyProtection="1">
      <alignment horizontal="left"/>
    </xf>
    <xf numFmtId="165" fontId="35" fillId="5" borderId="21" xfId="1" applyNumberFormat="1" applyFont="1" applyFill="1" applyBorder="1" applyAlignment="1" applyProtection="1">
      <alignment horizontal="center" wrapText="1"/>
      <protection locked="0"/>
    </xf>
    <xf numFmtId="165" fontId="35" fillId="5" borderId="7" xfId="1" applyNumberFormat="1" applyFont="1" applyFill="1" applyBorder="1" applyAlignment="1" applyProtection="1">
      <alignment horizontal="center" wrapText="1"/>
      <protection locked="0"/>
    </xf>
    <xf numFmtId="0" fontId="19" fillId="10" borderId="3" xfId="0" applyFont="1" applyFill="1" applyBorder="1" applyAlignment="1" applyProtection="1">
      <alignment horizontal="center"/>
    </xf>
    <xf numFmtId="0" fontId="19" fillId="10" borderId="5" xfId="0" applyFont="1" applyFill="1" applyBorder="1" applyAlignment="1" applyProtection="1">
      <alignment horizontal="center"/>
    </xf>
    <xf numFmtId="0" fontId="19" fillId="10" borderId="20" xfId="0" applyFont="1" applyFill="1" applyBorder="1" applyAlignment="1" applyProtection="1">
      <alignment horizontal="center"/>
    </xf>
    <xf numFmtId="0" fontId="19" fillId="5" borderId="3" xfId="0" applyFont="1" applyFill="1" applyBorder="1" applyAlignment="1" applyProtection="1">
      <alignment horizontal="right"/>
    </xf>
    <xf numFmtId="0" fontId="19" fillId="5" borderId="5" xfId="0" applyFont="1" applyFill="1" applyBorder="1" applyAlignment="1" applyProtection="1">
      <alignment horizontal="right"/>
    </xf>
    <xf numFmtId="0" fontId="19" fillId="5" borderId="7" xfId="0" applyFont="1" applyFill="1" applyBorder="1" applyAlignment="1" applyProtection="1">
      <alignment horizontal="right"/>
    </xf>
    <xf numFmtId="166" fontId="34" fillId="5" borderId="7" xfId="1" applyNumberFormat="1" applyFont="1" applyFill="1" applyBorder="1" applyAlignment="1" applyProtection="1">
      <alignment horizontal="right"/>
    </xf>
    <xf numFmtId="165" fontId="5" fillId="2" borderId="3" xfId="1" applyNumberFormat="1" applyFont="1" applyFill="1" applyBorder="1" applyAlignment="1" applyProtection="1">
      <alignment horizontal="center"/>
    </xf>
    <xf numFmtId="165" fontId="5" fillId="2" borderId="5" xfId="1" applyNumberFormat="1" applyFont="1" applyFill="1" applyBorder="1" applyAlignment="1" applyProtection="1">
      <alignment horizontal="center"/>
    </xf>
    <xf numFmtId="165" fontId="5" fillId="2" borderId="20" xfId="1" applyNumberFormat="1" applyFont="1" applyFill="1" applyBorder="1" applyAlignment="1" applyProtection="1">
      <alignment horizontal="center"/>
    </xf>
    <xf numFmtId="0" fontId="19" fillId="5" borderId="13" xfId="0" applyFont="1" applyFill="1" applyBorder="1" applyAlignment="1" applyProtection="1"/>
    <xf numFmtId="0" fontId="19" fillId="5" borderId="2" xfId="0" applyFont="1" applyFill="1" applyBorder="1" applyAlignment="1" applyProtection="1"/>
    <xf numFmtId="166" fontId="37" fillId="0" borderId="5" xfId="1" applyNumberFormat="1" applyFont="1" applyFill="1" applyBorder="1" applyAlignment="1" applyProtection="1">
      <alignment horizontal="right"/>
    </xf>
    <xf numFmtId="166" fontId="37" fillId="0" borderId="7" xfId="1" applyNumberFormat="1" applyFont="1" applyFill="1" applyBorder="1" applyAlignment="1" applyProtection="1">
      <alignment horizontal="right"/>
    </xf>
    <xf numFmtId="165" fontId="36" fillId="5" borderId="10" xfId="1" applyNumberFormat="1" applyFont="1" applyFill="1" applyBorder="1" applyAlignment="1" applyProtection="1">
      <alignment horizontal="center"/>
    </xf>
    <xf numFmtId="165" fontId="36" fillId="5" borderId="11" xfId="1" applyNumberFormat="1" applyFont="1" applyFill="1" applyBorder="1" applyAlignment="1" applyProtection="1">
      <alignment horizontal="center"/>
    </xf>
    <xf numFmtId="165" fontId="33" fillId="0" borderId="3" xfId="1" applyNumberFormat="1" applyFont="1" applyFill="1" applyBorder="1" applyAlignment="1" applyProtection="1">
      <alignment horizontal="center" wrapText="1"/>
      <protection locked="0"/>
    </xf>
    <xf numFmtId="0" fontId="7" fillId="0" borderId="16" xfId="0" applyFont="1" applyBorder="1" applyAlignment="1" applyProtection="1">
      <alignment horizontal="center" vertical="top" wrapText="1"/>
    </xf>
    <xf numFmtId="0" fontId="7" fillId="0" borderId="6" xfId="0" applyFont="1" applyBorder="1" applyAlignment="1" applyProtection="1">
      <alignment horizontal="center" vertical="top"/>
    </xf>
    <xf numFmtId="0" fontId="7" fillId="0" borderId="29" xfId="0" applyFont="1" applyBorder="1" applyAlignment="1" applyProtection="1">
      <alignment horizontal="center" vertical="top" wrapText="1"/>
    </xf>
    <xf numFmtId="0" fontId="7" fillId="0" borderId="0"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1" xfId="0" applyFont="1" applyBorder="1" applyAlignment="1" applyProtection="1">
      <alignment horizontal="center" vertical="top"/>
    </xf>
    <xf numFmtId="0" fontId="3" fillId="0" borderId="3"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 fillId="0" borderId="7" xfId="0" applyFont="1" applyBorder="1" applyAlignment="1" applyProtection="1">
      <alignment horizontal="left" wrapText="1"/>
      <protection locked="0"/>
    </xf>
    <xf numFmtId="3" fontId="5" fillId="0" borderId="3" xfId="0" applyNumberFormat="1" applyFont="1" applyBorder="1" applyAlignment="1" applyProtection="1">
      <alignment horizontal="center"/>
      <protection locked="0"/>
    </xf>
    <xf numFmtId="3" fontId="5" fillId="0" borderId="20" xfId="0" applyNumberFormat="1" applyFont="1" applyBorder="1" applyAlignment="1" applyProtection="1">
      <alignment horizontal="center"/>
      <protection locked="0"/>
    </xf>
    <xf numFmtId="1" fontId="5" fillId="0" borderId="2" xfId="3" applyNumberFormat="1" applyFont="1" applyBorder="1" applyAlignment="1" applyProtection="1">
      <alignment horizontal="center"/>
      <protection locked="0"/>
    </xf>
    <xf numFmtId="0" fontId="1" fillId="0" borderId="21" xfId="0" applyFont="1" applyBorder="1" applyAlignment="1" applyProtection="1">
      <alignment horizontal="center" vertical="top"/>
    </xf>
    <xf numFmtId="0" fontId="11" fillId="0" borderId="1" xfId="0" applyFont="1" applyBorder="1" applyAlignment="1" applyProtection="1">
      <alignment horizontal="left"/>
    </xf>
    <xf numFmtId="0" fontId="5" fillId="0" borderId="2" xfId="0" applyFont="1" applyBorder="1" applyAlignment="1" applyProtection="1">
      <alignment horizontal="left" wrapText="1"/>
    </xf>
    <xf numFmtId="168" fontId="5" fillId="0" borderId="2" xfId="3" applyNumberFormat="1" applyFont="1" applyBorder="1" applyAlignment="1" applyProtection="1">
      <alignment horizontal="center"/>
      <protection locked="0"/>
    </xf>
    <xf numFmtId="37" fontId="5" fillId="0" borderId="2" xfId="1" applyNumberFormat="1" applyFont="1" applyBorder="1" applyAlignment="1" applyProtection="1">
      <alignment horizontal="center"/>
      <protection locked="0"/>
    </xf>
    <xf numFmtId="0" fontId="33" fillId="0" borderId="3" xfId="0" applyFont="1" applyBorder="1" applyAlignment="1" applyProtection="1">
      <alignment horizontal="left" wrapText="1"/>
      <protection locked="0"/>
    </xf>
    <xf numFmtId="0" fontId="33" fillId="0" borderId="5" xfId="0" applyFont="1" applyBorder="1" applyAlignment="1" applyProtection="1">
      <alignment horizontal="left" wrapText="1"/>
      <protection locked="0"/>
    </xf>
    <xf numFmtId="168" fontId="5" fillId="0" borderId="3" xfId="3" applyNumberFormat="1" applyFont="1" applyBorder="1" applyAlignment="1" applyProtection="1">
      <alignment horizontal="center"/>
      <protection locked="0"/>
    </xf>
    <xf numFmtId="168" fontId="5" fillId="0" borderId="7" xfId="3" applyNumberFormat="1" applyFont="1" applyBorder="1" applyAlignment="1" applyProtection="1">
      <alignment horizontal="center"/>
      <protection locked="0"/>
    </xf>
    <xf numFmtId="37" fontId="5" fillId="0" borderId="3" xfId="1" applyNumberFormat="1" applyFont="1" applyBorder="1" applyAlignment="1" applyProtection="1">
      <alignment horizontal="center"/>
      <protection locked="0"/>
    </xf>
    <xf numFmtId="37" fontId="5" fillId="0" borderId="7" xfId="1" applyNumberFormat="1" applyFont="1" applyBorder="1" applyAlignment="1" applyProtection="1">
      <alignment horizontal="center"/>
      <protection locked="0"/>
    </xf>
    <xf numFmtId="42" fontId="5" fillId="0" borderId="3" xfId="1" applyNumberFormat="1" applyFont="1" applyBorder="1" applyAlignment="1" applyProtection="1">
      <alignment horizontal="center"/>
      <protection locked="0"/>
    </xf>
    <xf numFmtId="42" fontId="5" fillId="0" borderId="20" xfId="1" applyNumberFormat="1" applyFont="1" applyFill="1" applyBorder="1" applyAlignment="1" applyProtection="1">
      <alignment horizontal="center"/>
      <protection locked="0"/>
    </xf>
    <xf numFmtId="166" fontId="34" fillId="5" borderId="21" xfId="1" applyNumberFormat="1" applyFont="1" applyFill="1" applyBorder="1" applyAlignment="1" applyProtection="1">
      <alignment horizontal="right"/>
    </xf>
    <xf numFmtId="0" fontId="19" fillId="5" borderId="3" xfId="0" applyFont="1" applyFill="1" applyBorder="1" applyAlignment="1" applyProtection="1">
      <alignment horizontal="right" wrapText="1"/>
    </xf>
    <xf numFmtId="0" fontId="19" fillId="5" borderId="5" xfId="0" applyFont="1" applyFill="1" applyBorder="1" applyAlignment="1" applyProtection="1">
      <alignment horizontal="right" wrapText="1"/>
    </xf>
    <xf numFmtId="0" fontId="19" fillId="5" borderId="7" xfId="0" applyFont="1" applyFill="1" applyBorder="1" applyAlignment="1" applyProtection="1">
      <alignment horizontal="right" wrapText="1"/>
    </xf>
    <xf numFmtId="165" fontId="39" fillId="0" borderId="7" xfId="1" applyNumberFormat="1" applyFont="1" applyFill="1" applyBorder="1" applyAlignment="1" applyProtection="1">
      <alignment horizontal="center" wrapText="1"/>
      <protection locked="0"/>
    </xf>
    <xf numFmtId="165" fontId="39" fillId="0" borderId="2" xfId="1" applyNumberFormat="1" applyFont="1" applyFill="1" applyBorder="1" applyAlignment="1" applyProtection="1">
      <alignment horizontal="center" wrapText="1"/>
      <protection locked="0"/>
    </xf>
    <xf numFmtId="0" fontId="5" fillId="0" borderId="7" xfId="0" applyFont="1" applyBorder="1" applyAlignment="1" applyProtection="1">
      <alignment horizontal="left" wrapText="1"/>
    </xf>
    <xf numFmtId="165" fontId="35" fillId="5" borderId="10" xfId="1" applyNumberFormat="1" applyFont="1" applyFill="1" applyBorder="1" applyAlignment="1" applyProtection="1">
      <alignment horizontal="center" wrapText="1"/>
    </xf>
    <xf numFmtId="165" fontId="35" fillId="5" borderId="11" xfId="1" applyNumberFormat="1" applyFont="1" applyFill="1" applyBorder="1" applyAlignment="1" applyProtection="1">
      <alignment horizontal="center" wrapText="1"/>
    </xf>
    <xf numFmtId="44" fontId="32" fillId="2" borderId="3" xfId="3" applyNumberFormat="1" applyFont="1" applyFill="1" applyBorder="1" applyAlignment="1" applyProtection="1">
      <alignment horizontal="center"/>
      <protection locked="0"/>
    </xf>
    <xf numFmtId="44" fontId="32" fillId="2" borderId="5" xfId="3" applyNumberFormat="1" applyFont="1" applyFill="1" applyBorder="1" applyAlignment="1" applyProtection="1">
      <alignment horizontal="center"/>
      <protection locked="0"/>
    </xf>
    <xf numFmtId="44" fontId="32" fillId="2" borderId="20" xfId="3" applyNumberFormat="1" applyFont="1" applyFill="1" applyBorder="1" applyAlignment="1" applyProtection="1">
      <alignment horizontal="center"/>
      <protection locked="0"/>
    </xf>
    <xf numFmtId="0" fontId="24" fillId="0" borderId="0" xfId="0" applyFont="1" applyFill="1" applyAlignment="1" applyProtection="1">
      <alignment horizontal="left" vertical="top" wrapText="1"/>
    </xf>
    <xf numFmtId="0" fontId="19" fillId="5" borderId="2" xfId="0" applyFont="1" applyFill="1" applyBorder="1" applyAlignment="1" applyProtection="1">
      <alignment horizontal="right" wrapText="1"/>
    </xf>
    <xf numFmtId="0" fontId="21" fillId="0" borderId="0" xfId="0" applyFont="1" applyAlignment="1" applyProtection="1">
      <alignment horizontal="left" wrapText="1"/>
    </xf>
    <xf numFmtId="44" fontId="5" fillId="2" borderId="3" xfId="1" applyNumberFormat="1" applyFont="1" applyFill="1" applyBorder="1" applyAlignment="1" applyProtection="1">
      <alignment horizontal="center"/>
    </xf>
    <xf numFmtId="44" fontId="5" fillId="2" borderId="5" xfId="1" applyNumberFormat="1" applyFont="1" applyFill="1" applyBorder="1" applyAlignment="1" applyProtection="1">
      <alignment horizontal="center"/>
    </xf>
    <xf numFmtId="44" fontId="5" fillId="2" borderId="20" xfId="1" applyNumberFormat="1" applyFont="1" applyFill="1" applyBorder="1" applyAlignment="1" applyProtection="1">
      <alignment horizontal="center"/>
    </xf>
    <xf numFmtId="166" fontId="34" fillId="9" borderId="7" xfId="1" applyNumberFormat="1" applyFont="1" applyFill="1" applyBorder="1" applyAlignment="1" applyProtection="1">
      <alignment horizontal="right"/>
    </xf>
    <xf numFmtId="166" fontId="34" fillId="9" borderId="2" xfId="1" applyNumberFormat="1" applyFont="1" applyFill="1" applyBorder="1" applyAlignment="1" applyProtection="1">
      <alignment horizontal="right"/>
    </xf>
    <xf numFmtId="165" fontId="19" fillId="9" borderId="2" xfId="1" applyNumberFormat="1" applyFont="1" applyFill="1" applyBorder="1" applyAlignment="1" applyProtection="1">
      <alignment horizontal="center"/>
    </xf>
    <xf numFmtId="165" fontId="19" fillId="9" borderId="3" xfId="1" applyNumberFormat="1" applyFont="1" applyFill="1" applyBorder="1" applyAlignment="1" applyProtection="1">
      <alignment horizontal="center"/>
    </xf>
    <xf numFmtId="165" fontId="19" fillId="9" borderId="10" xfId="1" applyNumberFormat="1" applyFont="1" applyFill="1" applyBorder="1" applyAlignment="1" applyProtection="1">
      <alignment horizontal="center"/>
    </xf>
    <xf numFmtId="165" fontId="19" fillId="9" borderId="11" xfId="1" applyNumberFormat="1" applyFont="1" applyFill="1" applyBorder="1" applyAlignment="1" applyProtection="1">
      <alignment horizontal="center"/>
    </xf>
    <xf numFmtId="0" fontId="19" fillId="9" borderId="2" xfId="0" applyFont="1" applyFill="1" applyBorder="1" applyAlignment="1" applyProtection="1">
      <alignment horizontal="right" wrapText="1"/>
    </xf>
    <xf numFmtId="165" fontId="19" fillId="9" borderId="7" xfId="1" applyNumberFormat="1" applyFont="1" applyFill="1" applyBorder="1" applyAlignment="1" applyProtection="1">
      <alignment horizontal="center"/>
    </xf>
    <xf numFmtId="44" fontId="32" fillId="2" borderId="3" xfId="1" applyFont="1" applyFill="1" applyBorder="1" applyAlignment="1" applyProtection="1">
      <alignment horizontal="center"/>
      <protection locked="0"/>
    </xf>
    <xf numFmtId="44" fontId="32" fillId="2" borderId="5" xfId="1" applyFont="1" applyFill="1" applyBorder="1" applyAlignment="1" applyProtection="1">
      <alignment horizontal="center"/>
      <protection locked="0"/>
    </xf>
    <xf numFmtId="44" fontId="32" fillId="2" borderId="20" xfId="1" applyFont="1" applyFill="1" applyBorder="1" applyAlignment="1" applyProtection="1">
      <alignment horizontal="center"/>
      <protection locked="0"/>
    </xf>
    <xf numFmtId="0" fontId="8" fillId="0" borderId="5" xfId="0" applyFont="1" applyBorder="1" applyAlignment="1" applyProtection="1">
      <alignment horizontal="center"/>
    </xf>
    <xf numFmtId="0" fontId="4" fillId="0" borderId="5" xfId="0" applyFont="1" applyBorder="1" applyAlignment="1" applyProtection="1">
      <protection locked="0"/>
    </xf>
    <xf numFmtId="165" fontId="36" fillId="5" borderId="21" xfId="1" applyNumberFormat="1" applyFont="1" applyFill="1" applyBorder="1" applyAlignment="1" applyProtection="1">
      <alignment horizontal="center" wrapText="1"/>
    </xf>
    <xf numFmtId="165" fontId="36" fillId="5" borderId="20" xfId="1" applyNumberFormat="1" applyFont="1" applyFill="1" applyBorder="1" applyAlignment="1" applyProtection="1">
      <alignment horizontal="center" wrapText="1"/>
    </xf>
    <xf numFmtId="0" fontId="32" fillId="0" borderId="3" xfId="0" applyFont="1" applyBorder="1" applyAlignment="1" applyProtection="1">
      <alignment horizontal="left" wrapText="1"/>
      <protection locked="0"/>
    </xf>
    <xf numFmtId="0" fontId="32" fillId="0" borderId="5" xfId="0" applyFont="1" applyBorder="1" applyAlignment="1" applyProtection="1">
      <alignment horizontal="left" wrapText="1"/>
      <protection locked="0"/>
    </xf>
    <xf numFmtId="0" fontId="32" fillId="0" borderId="7" xfId="0" applyFont="1" applyBorder="1" applyAlignment="1" applyProtection="1">
      <alignment horizontal="left" wrapText="1"/>
      <protection locked="0"/>
    </xf>
    <xf numFmtId="42" fontId="5" fillId="3" borderId="2" xfId="1" applyNumberFormat="1" applyFont="1" applyFill="1" applyBorder="1" applyAlignment="1" applyProtection="1">
      <alignment horizontal="center"/>
      <protection locked="0"/>
    </xf>
    <xf numFmtId="42" fontId="5" fillId="3" borderId="3" xfId="1" applyNumberFormat="1" applyFont="1" applyFill="1" applyBorder="1" applyAlignment="1" applyProtection="1">
      <alignment horizontal="center"/>
      <protection locked="0"/>
    </xf>
    <xf numFmtId="44" fontId="5" fillId="0" borderId="2" xfId="1" applyNumberFormat="1" applyFont="1" applyFill="1" applyBorder="1" applyAlignment="1" applyProtection="1">
      <alignment horizontal="center"/>
      <protection locked="0"/>
    </xf>
    <xf numFmtId="3" fontId="5" fillId="0" borderId="2" xfId="1" applyNumberFormat="1" applyFont="1" applyFill="1" applyBorder="1" applyAlignment="1" applyProtection="1">
      <alignment horizontal="center"/>
      <protection locked="0"/>
    </xf>
    <xf numFmtId="3" fontId="5" fillId="0" borderId="2" xfId="0" applyNumberFormat="1" applyFont="1" applyFill="1" applyBorder="1" applyAlignment="1" applyProtection="1">
      <alignment horizontal="center"/>
      <protection locked="0"/>
    </xf>
    <xf numFmtId="3" fontId="5" fillId="0" borderId="3" xfId="0" applyNumberFormat="1" applyFont="1" applyFill="1" applyBorder="1" applyAlignment="1" applyProtection="1">
      <alignment horizontal="center"/>
      <protection locked="0"/>
    </xf>
    <xf numFmtId="165" fontId="19" fillId="8" borderId="22" xfId="1" applyNumberFormat="1" applyFont="1" applyFill="1" applyBorder="1" applyAlignment="1" applyProtection="1">
      <alignment horizontal="center"/>
    </xf>
    <xf numFmtId="165" fontId="19" fillId="8" borderId="23" xfId="1" applyNumberFormat="1" applyFont="1" applyFill="1" applyBorder="1" applyAlignment="1" applyProtection="1">
      <alignment horizontal="center"/>
    </xf>
    <xf numFmtId="165" fontId="16" fillId="0" borderId="3" xfId="1" applyNumberFormat="1" applyFont="1" applyBorder="1" applyAlignment="1" applyProtection="1">
      <alignment horizontal="center" wrapText="1"/>
      <protection locked="0"/>
    </xf>
    <xf numFmtId="165" fontId="16" fillId="0" borderId="7" xfId="1" applyNumberFormat="1" applyFont="1" applyBorder="1" applyAlignment="1" applyProtection="1">
      <alignment horizontal="center" wrapText="1"/>
      <protection locked="0"/>
    </xf>
    <xf numFmtId="0" fontId="5" fillId="3" borderId="2" xfId="0" applyFont="1" applyFill="1" applyBorder="1" applyAlignment="1" applyProtection="1">
      <alignment horizontal="left" wrapText="1"/>
    </xf>
    <xf numFmtId="42" fontId="5" fillId="0" borderId="7" xfId="1" applyNumberFormat="1" applyFont="1" applyFill="1" applyBorder="1" applyAlignment="1" applyProtection="1">
      <alignment horizontal="center"/>
      <protection locked="0"/>
    </xf>
    <xf numFmtId="0" fontId="7" fillId="0" borderId="3" xfId="0" applyFont="1" applyBorder="1" applyAlignment="1" applyProtection="1">
      <alignment horizontal="center" vertical="top"/>
    </xf>
    <xf numFmtId="0" fontId="7" fillId="0" borderId="5" xfId="0" applyFont="1" applyBorder="1" applyAlignment="1" applyProtection="1">
      <alignment horizontal="center" vertical="top"/>
    </xf>
    <xf numFmtId="0" fontId="7" fillId="0" borderId="20" xfId="0" applyFont="1" applyBorder="1" applyAlignment="1" applyProtection="1">
      <alignment horizontal="center" vertical="top"/>
    </xf>
    <xf numFmtId="0" fontId="26" fillId="0" borderId="0" xfId="0" applyFont="1" applyAlignment="1" applyProtection="1">
      <alignment horizontal="left" vertical="top" wrapText="1"/>
    </xf>
    <xf numFmtId="0" fontId="7" fillId="0" borderId="21" xfId="0" applyFont="1" applyBorder="1" applyAlignment="1" applyProtection="1">
      <alignment horizontal="center" vertical="top" wrapText="1"/>
    </xf>
    <xf numFmtId="0" fontId="7" fillId="0" borderId="7" xfId="0" applyFont="1" applyBorder="1" applyAlignment="1" applyProtection="1">
      <alignment horizontal="center" vertical="top" wrapText="1"/>
    </xf>
    <xf numFmtId="0" fontId="7" fillId="0" borderId="26" xfId="0" quotePrefix="1" applyFont="1" applyBorder="1" applyAlignment="1" applyProtection="1">
      <alignment horizontal="center" vertical="top"/>
    </xf>
    <xf numFmtId="0" fontId="7" fillId="0" borderId="19" xfId="0" applyFont="1" applyBorder="1" applyAlignment="1" applyProtection="1">
      <alignment horizontal="center" vertical="top"/>
    </xf>
    <xf numFmtId="166" fontId="37" fillId="5" borderId="15" xfId="1" applyNumberFormat="1" applyFont="1" applyFill="1" applyBorder="1" applyAlignment="1" applyProtection="1">
      <alignment horizontal="right"/>
    </xf>
    <xf numFmtId="166" fontId="37" fillId="5" borderId="28" xfId="1" applyNumberFormat="1" applyFont="1" applyFill="1" applyBorder="1" applyAlignment="1" applyProtection="1">
      <alignment horizontal="right"/>
    </xf>
    <xf numFmtId="165" fontId="19" fillId="2" borderId="3" xfId="1" applyNumberFormat="1" applyFont="1" applyFill="1" applyBorder="1" applyAlignment="1" applyProtection="1">
      <alignment horizontal="center"/>
    </xf>
    <xf numFmtId="165" fontId="19" fillId="2" borderId="5" xfId="1" applyNumberFormat="1" applyFont="1" applyFill="1" applyBorder="1" applyAlignment="1" applyProtection="1">
      <alignment horizontal="center"/>
    </xf>
    <xf numFmtId="165" fontId="19" fillId="2" borderId="20" xfId="1" applyNumberFormat="1" applyFont="1" applyFill="1" applyBorder="1" applyAlignment="1" applyProtection="1">
      <alignment horizontal="center"/>
    </xf>
    <xf numFmtId="42" fontId="5" fillId="0" borderId="20" xfId="1" applyNumberFormat="1" applyFont="1" applyBorder="1" applyAlignment="1" applyProtection="1">
      <alignment horizontal="center"/>
      <protection locked="0"/>
    </xf>
    <xf numFmtId="0" fontId="7" fillId="0" borderId="6"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14"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44" fontId="5" fillId="0" borderId="3" xfId="1" applyNumberFormat="1" applyFont="1" applyBorder="1" applyAlignment="1" applyProtection="1">
      <alignment horizontal="center"/>
      <protection locked="0"/>
    </xf>
    <xf numFmtId="44" fontId="5" fillId="0" borderId="7" xfId="1" applyNumberFormat="1" applyFont="1" applyBorder="1" applyAlignment="1" applyProtection="1">
      <alignment horizontal="center"/>
      <protection locked="0"/>
    </xf>
    <xf numFmtId="3" fontId="5" fillId="0" borderId="2" xfId="0" applyNumberFormat="1" applyFont="1" applyBorder="1" applyAlignment="1" applyProtection="1">
      <alignment horizontal="center"/>
      <protection locked="0"/>
    </xf>
    <xf numFmtId="3" fontId="5" fillId="0" borderId="11" xfId="0" applyNumberFormat="1" applyFont="1" applyBorder="1" applyAlignment="1" applyProtection="1">
      <alignment horizontal="center"/>
      <protection locked="0"/>
    </xf>
    <xf numFmtId="0" fontId="7" fillId="0" borderId="26" xfId="0" applyFont="1" applyFill="1" applyBorder="1" applyAlignment="1" applyProtection="1">
      <alignment horizontal="center" vertical="top" wrapText="1"/>
    </xf>
    <xf numFmtId="0" fontId="7" fillId="0" borderId="19" xfId="0" applyFont="1" applyFill="1" applyBorder="1" applyAlignment="1" applyProtection="1">
      <alignment horizontal="center" vertical="top" wrapText="1"/>
    </xf>
    <xf numFmtId="0" fontId="7" fillId="0" borderId="15" xfId="0" applyFont="1" applyFill="1" applyBorder="1" applyAlignment="1" applyProtection="1">
      <alignment horizontal="center" vertical="top" wrapText="1"/>
    </xf>
    <xf numFmtId="3" fontId="5" fillId="0" borderId="7" xfId="0" applyNumberFormat="1" applyFont="1" applyBorder="1" applyAlignment="1" applyProtection="1">
      <alignment horizontal="center"/>
      <protection locked="0"/>
    </xf>
    <xf numFmtId="165" fontId="32" fillId="0" borderId="2" xfId="1" applyNumberFormat="1" applyFont="1" applyBorder="1" applyAlignment="1" applyProtection="1">
      <alignment horizontal="center" wrapText="1"/>
      <protection locked="0"/>
    </xf>
    <xf numFmtId="165" fontId="19" fillId="5" borderId="33" xfId="1" applyNumberFormat="1" applyFont="1" applyFill="1" applyBorder="1" applyAlignment="1" applyProtection="1">
      <alignment horizontal="center"/>
    </xf>
    <xf numFmtId="165" fontId="19" fillId="5" borderId="34" xfId="1" applyNumberFormat="1" applyFont="1" applyFill="1" applyBorder="1" applyAlignment="1" applyProtection="1">
      <alignment horizontal="center"/>
    </xf>
    <xf numFmtId="0" fontId="19" fillId="9" borderId="3" xfId="0" applyFont="1" applyFill="1" applyBorder="1" applyAlignment="1" applyProtection="1">
      <alignment horizontal="right" wrapText="1"/>
    </xf>
    <xf numFmtId="0" fontId="19" fillId="9" borderId="5" xfId="0" applyFont="1" applyFill="1" applyBorder="1" applyAlignment="1" applyProtection="1">
      <alignment horizontal="right" wrapText="1"/>
    </xf>
    <xf numFmtId="0" fontId="19" fillId="9" borderId="7" xfId="0" applyFont="1" applyFill="1" applyBorder="1" applyAlignment="1" applyProtection="1">
      <alignment horizontal="right" wrapText="1"/>
    </xf>
    <xf numFmtId="0" fontId="7" fillId="0" borderId="24" xfId="0" applyFont="1" applyFill="1" applyBorder="1" applyAlignment="1" applyProtection="1">
      <alignment horizontal="center" vertical="top" wrapText="1"/>
    </xf>
    <xf numFmtId="0" fontId="7" fillId="0" borderId="25" xfId="0" applyFont="1" applyFill="1" applyBorder="1" applyAlignment="1" applyProtection="1">
      <alignment horizontal="center" vertical="top" wrapText="1"/>
    </xf>
    <xf numFmtId="0" fontId="7" fillId="0" borderId="46" xfId="0" applyFont="1" applyFill="1" applyBorder="1" applyAlignment="1" applyProtection="1">
      <alignment horizontal="center" vertical="top" wrapText="1"/>
    </xf>
    <xf numFmtId="0" fontId="7" fillId="0" borderId="32" xfId="0" applyFont="1" applyFill="1" applyBorder="1" applyAlignment="1" applyProtection="1">
      <alignment horizontal="center" vertical="top" wrapText="1"/>
    </xf>
    <xf numFmtId="0" fontId="7" fillId="0" borderId="27" xfId="0" applyFont="1" applyFill="1" applyBorder="1" applyAlignment="1" applyProtection="1">
      <alignment horizontal="center" vertical="top" wrapText="1"/>
    </xf>
    <xf numFmtId="0" fontId="7" fillId="0" borderId="17" xfId="0" applyFont="1" applyFill="1" applyBorder="1" applyAlignment="1" applyProtection="1">
      <alignment horizontal="center" vertical="top" wrapText="1"/>
    </xf>
    <xf numFmtId="0" fontId="7" fillId="0" borderId="30" xfId="0" applyFont="1" applyFill="1" applyBorder="1" applyAlignment="1" applyProtection="1">
      <alignment horizontal="center" vertical="top" wrapText="1"/>
    </xf>
    <xf numFmtId="166" fontId="37" fillId="5" borderId="7" xfId="1" applyNumberFormat="1" applyFont="1" applyFill="1" applyBorder="1" applyAlignment="1" applyProtection="1">
      <alignment horizontal="right"/>
    </xf>
    <xf numFmtId="166" fontId="37" fillId="5" borderId="2" xfId="1" applyNumberFormat="1" applyFont="1" applyFill="1" applyBorder="1" applyAlignment="1" applyProtection="1">
      <alignment horizontal="right"/>
    </xf>
    <xf numFmtId="165" fontId="19" fillId="9" borderId="21" xfId="1" applyNumberFormat="1" applyFont="1" applyFill="1" applyBorder="1" applyAlignment="1" applyProtection="1">
      <alignment horizontal="center"/>
    </xf>
    <xf numFmtId="165" fontId="19" fillId="8" borderId="21" xfId="1" applyNumberFormat="1" applyFont="1" applyFill="1" applyBorder="1" applyAlignment="1" applyProtection="1">
      <alignment horizontal="center"/>
    </xf>
    <xf numFmtId="165" fontId="19" fillId="8" borderId="20" xfId="1" applyNumberFormat="1" applyFont="1" applyFill="1" applyBorder="1" applyAlignment="1" applyProtection="1">
      <alignment horizontal="center"/>
    </xf>
    <xf numFmtId="166" fontId="37" fillId="5" borderId="21" xfId="1" applyNumberFormat="1" applyFont="1" applyFill="1" applyBorder="1" applyAlignment="1" applyProtection="1">
      <alignment horizontal="right"/>
    </xf>
    <xf numFmtId="0" fontId="6" fillId="0" borderId="2" xfId="0" applyFont="1" applyBorder="1" applyAlignment="1" applyProtection="1">
      <alignment horizontal="center" vertical="top" wrapText="1"/>
    </xf>
    <xf numFmtId="0" fontId="26" fillId="0" borderId="0" xfId="0" applyFont="1" applyFill="1" applyAlignment="1" applyProtection="1">
      <alignment horizontal="left" vertical="top" wrapText="1"/>
    </xf>
    <xf numFmtId="165" fontId="19" fillId="15" borderId="3" xfId="1" applyNumberFormat="1" applyFont="1" applyFill="1" applyBorder="1" applyAlignment="1" applyProtection="1">
      <alignment horizontal="center"/>
    </xf>
    <xf numFmtId="165" fontId="19" fillId="15" borderId="20" xfId="1" applyNumberFormat="1" applyFont="1" applyFill="1" applyBorder="1" applyAlignment="1" applyProtection="1">
      <alignment horizontal="center"/>
    </xf>
    <xf numFmtId="0" fontId="24" fillId="0" borderId="0" xfId="4" quotePrefix="1" applyFont="1" applyFill="1" applyAlignment="1" applyProtection="1">
      <alignment horizontal="left" vertical="top" wrapText="1"/>
    </xf>
    <xf numFmtId="0" fontId="24" fillId="0" borderId="0" xfId="0" quotePrefix="1" applyFont="1" applyAlignment="1" applyProtection="1">
      <alignment horizontal="left"/>
    </xf>
    <xf numFmtId="0" fontId="24" fillId="0" borderId="0" xfId="0" quotePrefix="1" applyFont="1" applyAlignment="1" applyProtection="1">
      <alignment horizontal="left" wrapText="1"/>
    </xf>
    <xf numFmtId="44" fontId="5" fillId="0" borderId="2" xfId="1" applyNumberFormat="1" applyFont="1" applyBorder="1" applyAlignment="1" applyProtection="1">
      <alignment horizontal="center"/>
      <protection locked="0"/>
    </xf>
    <xf numFmtId="165" fontId="5" fillId="2" borderId="2" xfId="1" applyNumberFormat="1" applyFont="1" applyFill="1" applyBorder="1" applyAlignment="1" applyProtection="1">
      <alignment horizontal="center"/>
    </xf>
    <xf numFmtId="0" fontId="7" fillId="0" borderId="13" xfId="0" applyFont="1" applyBorder="1" applyAlignment="1" applyProtection="1">
      <alignment horizontal="center" vertical="top" wrapText="1"/>
    </xf>
    <xf numFmtId="0" fontId="7" fillId="0" borderId="31" xfId="0" applyFont="1" applyBorder="1" applyAlignment="1" applyProtection="1">
      <alignment horizontal="center" vertical="top" wrapText="1"/>
    </xf>
    <xf numFmtId="0" fontId="7" fillId="0" borderId="28" xfId="0" applyFont="1" applyBorder="1" applyAlignment="1" applyProtection="1">
      <alignment horizontal="center" vertical="top" wrapText="1"/>
    </xf>
    <xf numFmtId="5" fontId="5" fillId="0" borderId="7" xfId="1" applyNumberFormat="1" applyFont="1" applyBorder="1" applyAlignment="1" applyProtection="1">
      <alignment horizontal="center"/>
      <protection locked="0"/>
    </xf>
    <xf numFmtId="5" fontId="5" fillId="0" borderId="2" xfId="1" applyNumberFormat="1" applyFont="1" applyBorder="1" applyAlignment="1" applyProtection="1">
      <alignment horizontal="center"/>
      <protection locked="0"/>
    </xf>
    <xf numFmtId="5" fontId="5" fillId="0" borderId="2" xfId="1" applyNumberFormat="1" applyFont="1" applyFill="1" applyBorder="1" applyAlignment="1" applyProtection="1">
      <alignment horizontal="center"/>
      <protection locked="0"/>
    </xf>
    <xf numFmtId="5" fontId="5" fillId="0" borderId="3" xfId="1" applyNumberFormat="1" applyFont="1" applyFill="1" applyBorder="1" applyAlignment="1" applyProtection="1">
      <alignment horizontal="center"/>
      <protection locked="0"/>
    </xf>
    <xf numFmtId="0" fontId="40" fillId="0" borderId="3" xfId="0" applyFont="1" applyFill="1" applyBorder="1" applyAlignment="1" applyProtection="1">
      <alignment wrapText="1"/>
      <protection locked="0"/>
    </xf>
    <xf numFmtId="0" fontId="40" fillId="0" borderId="5" xfId="0" applyFont="1" applyFill="1" applyBorder="1" applyAlignment="1" applyProtection="1">
      <alignment wrapText="1"/>
      <protection locked="0"/>
    </xf>
    <xf numFmtId="0" fontId="40" fillId="0" borderId="7" xfId="0" applyFont="1" applyFill="1" applyBorder="1" applyAlignment="1" applyProtection="1">
      <alignment wrapText="1"/>
      <protection locked="0"/>
    </xf>
    <xf numFmtId="5" fontId="19" fillId="5" borderId="10" xfId="1" applyNumberFormat="1" applyFont="1" applyFill="1" applyBorder="1" applyAlignment="1" applyProtection="1">
      <alignment horizontal="center"/>
    </xf>
    <xf numFmtId="5" fontId="19" fillId="5" borderId="11" xfId="1" applyNumberFormat="1" applyFont="1" applyFill="1" applyBorder="1" applyAlignment="1" applyProtection="1">
      <alignment horizontal="center"/>
    </xf>
    <xf numFmtId="0" fontId="24" fillId="4" borderId="0" xfId="4" applyFont="1" applyFill="1" applyAlignment="1" applyProtection="1">
      <alignment horizontal="left" wrapText="1"/>
    </xf>
    <xf numFmtId="5" fontId="5" fillId="0" borderId="2" xfId="1" applyNumberFormat="1" applyFont="1" applyFill="1" applyBorder="1" applyAlignment="1" applyProtection="1">
      <alignment horizontal="center"/>
    </xf>
    <xf numFmtId="5" fontId="5" fillId="0" borderId="3" xfId="1" applyNumberFormat="1" applyFont="1" applyFill="1" applyBorder="1" applyAlignment="1" applyProtection="1">
      <alignment horizontal="center"/>
    </xf>
    <xf numFmtId="5" fontId="5" fillId="0" borderId="2" xfId="1" applyNumberFormat="1" applyFont="1" applyBorder="1" applyAlignment="1" applyProtection="1">
      <alignment horizontal="center"/>
    </xf>
    <xf numFmtId="0" fontId="19" fillId="2" borderId="3" xfId="0" applyFont="1" applyFill="1" applyBorder="1" applyAlignment="1" applyProtection="1">
      <alignment horizontal="center"/>
    </xf>
    <xf numFmtId="0" fontId="19" fillId="2" borderId="5" xfId="0" applyFont="1" applyFill="1" applyBorder="1" applyAlignment="1" applyProtection="1">
      <alignment horizontal="center"/>
    </xf>
    <xf numFmtId="0" fontId="19" fillId="2" borderId="20" xfId="0" applyFont="1" applyFill="1" applyBorder="1" applyAlignment="1" applyProtection="1">
      <alignment horizontal="center"/>
    </xf>
    <xf numFmtId="165" fontId="19" fillId="9" borderId="33" xfId="1" applyNumberFormat="1" applyFont="1" applyFill="1" applyBorder="1" applyAlignment="1" applyProtection="1">
      <alignment horizontal="center"/>
    </xf>
    <xf numFmtId="165" fontId="19" fillId="9" borderId="34" xfId="1" applyNumberFormat="1" applyFont="1" applyFill="1" applyBorder="1" applyAlignment="1" applyProtection="1">
      <alignment horizontal="center"/>
    </xf>
    <xf numFmtId="166" fontId="37" fillId="9" borderId="15" xfId="1" applyNumberFormat="1" applyFont="1" applyFill="1" applyBorder="1" applyAlignment="1" applyProtection="1">
      <alignment horizontal="right"/>
    </xf>
    <xf numFmtId="166" fontId="37" fillId="9" borderId="28" xfId="1" applyNumberFormat="1" applyFont="1" applyFill="1" applyBorder="1" applyAlignment="1" applyProtection="1">
      <alignment horizontal="right"/>
    </xf>
    <xf numFmtId="165" fontId="31" fillId="0" borderId="2" xfId="1" applyNumberFormat="1" applyFont="1" applyFill="1" applyBorder="1" applyAlignment="1" applyProtection="1">
      <alignment horizontal="center"/>
      <protection locked="0"/>
    </xf>
    <xf numFmtId="0" fontId="26" fillId="0" borderId="0" xfId="4" applyFont="1" applyFill="1" applyAlignment="1" applyProtection="1">
      <alignment horizontal="left" wrapText="1"/>
    </xf>
    <xf numFmtId="165" fontId="16" fillId="0" borderId="2" xfId="1" applyNumberFormat="1" applyFont="1" applyBorder="1" applyAlignment="1" applyProtection="1">
      <alignment horizontal="center" vertical="center" wrapText="1"/>
      <protection locked="0"/>
    </xf>
    <xf numFmtId="0" fontId="27" fillId="0" borderId="3" xfId="0" quotePrefix="1" applyFont="1" applyBorder="1" applyAlignment="1" applyProtection="1">
      <alignment wrapText="1"/>
    </xf>
    <xf numFmtId="0" fontId="24" fillId="0" borderId="5" xfId="0" applyFont="1" applyBorder="1" applyAlignment="1" applyProtection="1">
      <alignment wrapText="1"/>
    </xf>
    <xf numFmtId="0" fontId="24" fillId="0" borderId="7" xfId="0" applyFont="1" applyBorder="1" applyAlignment="1" applyProtection="1">
      <alignment wrapText="1"/>
    </xf>
    <xf numFmtId="44" fontId="5" fillId="0" borderId="2" xfId="1" applyNumberFormat="1" applyFont="1" applyFill="1" applyBorder="1" applyAlignment="1" applyProtection="1">
      <alignment horizontal="center"/>
    </xf>
    <xf numFmtId="3" fontId="5" fillId="0" borderId="2" xfId="0" applyNumberFormat="1" applyFont="1" applyFill="1" applyBorder="1" applyAlignment="1" applyProtection="1">
      <alignment horizontal="center"/>
    </xf>
    <xf numFmtId="3" fontId="5" fillId="0" borderId="2" xfId="0" applyNumberFormat="1" applyFont="1" applyBorder="1" applyAlignment="1" applyProtection="1">
      <alignment horizontal="center"/>
    </xf>
    <xf numFmtId="3" fontId="5" fillId="0" borderId="3" xfId="0" applyNumberFormat="1" applyFont="1" applyBorder="1" applyAlignment="1" applyProtection="1">
      <alignment horizontal="center"/>
    </xf>
    <xf numFmtId="5" fontId="5" fillId="0" borderId="7" xfId="1" applyNumberFormat="1" applyFont="1" applyBorder="1" applyAlignment="1" applyProtection="1">
      <alignment horizontal="center"/>
    </xf>
    <xf numFmtId="0" fontId="7" fillId="0" borderId="3" xfId="0" applyFont="1" applyFill="1" applyBorder="1" applyAlignment="1" applyProtection="1">
      <alignment horizontal="center" vertical="top" wrapText="1"/>
    </xf>
    <xf numFmtId="0" fontId="7" fillId="0" borderId="20" xfId="0" applyFont="1" applyFill="1" applyBorder="1" applyAlignment="1" applyProtection="1">
      <alignment horizontal="center" vertical="top" wrapText="1"/>
    </xf>
    <xf numFmtId="0" fontId="26" fillId="0" borderId="0" xfId="4" applyFont="1" applyAlignment="1">
      <alignment horizontal="left" wrapText="1"/>
    </xf>
    <xf numFmtId="0" fontId="26" fillId="0" borderId="6" xfId="4" applyFont="1" applyBorder="1" applyAlignment="1">
      <alignment horizontal="left" wrapText="1"/>
    </xf>
    <xf numFmtId="0" fontId="24" fillId="4" borderId="0" xfId="4" applyFont="1" applyFill="1" applyAlignment="1">
      <alignment horizontal="left" wrapText="1"/>
    </xf>
    <xf numFmtId="0" fontId="7" fillId="0" borderId="13" xfId="1" applyNumberFormat="1" applyFont="1" applyFill="1" applyBorder="1" applyAlignment="1" applyProtection="1">
      <alignment horizontal="center" vertical="center"/>
    </xf>
    <xf numFmtId="0" fontId="7" fillId="0" borderId="31" xfId="1" applyNumberFormat="1" applyFont="1" applyFill="1" applyBorder="1" applyAlignment="1" applyProtection="1">
      <alignment horizontal="center" vertical="center"/>
    </xf>
    <xf numFmtId="0" fontId="7" fillId="0" borderId="28" xfId="1" applyNumberFormat="1" applyFont="1" applyFill="1" applyBorder="1" applyAlignment="1" applyProtection="1">
      <alignment horizontal="center" vertical="center"/>
    </xf>
    <xf numFmtId="42" fontId="6" fillId="5" borderId="3" xfId="1" applyNumberFormat="1" applyFont="1" applyFill="1" applyBorder="1" applyAlignment="1" applyProtection="1">
      <alignment horizontal="center"/>
    </xf>
    <xf numFmtId="42" fontId="6" fillId="5" borderId="7" xfId="1" applyNumberFormat="1" applyFont="1" applyFill="1" applyBorder="1" applyAlignment="1" applyProtection="1">
      <alignment horizontal="center"/>
    </xf>
    <xf numFmtId="0" fontId="6" fillId="0" borderId="3" xfId="1" applyNumberFormat="1" applyFont="1" applyFill="1" applyBorder="1" applyAlignment="1" applyProtection="1">
      <alignment horizontal="left" vertical="center" wrapText="1"/>
    </xf>
    <xf numFmtId="0" fontId="6" fillId="0" borderId="5" xfId="1" applyNumberFormat="1" applyFont="1" applyFill="1" applyBorder="1" applyAlignment="1" applyProtection="1">
      <alignment horizontal="left" vertical="center" wrapText="1"/>
    </xf>
    <xf numFmtId="0" fontId="6" fillId="0" borderId="7" xfId="1" applyNumberFormat="1" applyFont="1" applyFill="1" applyBorder="1" applyAlignment="1" applyProtection="1">
      <alignment horizontal="left" vertical="center" wrapText="1"/>
    </xf>
    <xf numFmtId="166" fontId="12" fillId="0" borderId="14" xfId="1" applyNumberFormat="1" applyFont="1" applyFill="1" applyBorder="1" applyAlignment="1" applyProtection="1">
      <alignment horizontal="center"/>
    </xf>
    <xf numFmtId="166" fontId="12" fillId="0" borderId="1" xfId="1" applyNumberFormat="1" applyFont="1" applyFill="1" applyBorder="1" applyAlignment="1" applyProtection="1">
      <alignment horizontal="center"/>
    </xf>
    <xf numFmtId="166" fontId="12" fillId="0" borderId="5"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0" fontId="5" fillId="0" borderId="3" xfId="1" applyNumberFormat="1" applyFont="1" applyFill="1" applyBorder="1" applyAlignment="1" applyProtection="1">
      <alignment horizontal="left" vertical="center" wrapText="1"/>
    </xf>
    <xf numFmtId="0" fontId="5" fillId="0" borderId="5" xfId="1" applyNumberFormat="1" applyFont="1" applyFill="1" applyBorder="1" applyAlignment="1" applyProtection="1">
      <alignment horizontal="left" vertical="center" wrapText="1"/>
    </xf>
    <xf numFmtId="0" fontId="5" fillId="0" borderId="7" xfId="1" applyNumberFormat="1" applyFont="1" applyFill="1" applyBorder="1" applyAlignment="1" applyProtection="1">
      <alignment horizontal="left" vertical="center" wrapText="1"/>
    </xf>
    <xf numFmtId="0" fontId="8" fillId="0" borderId="14"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horizontal="center" vertical="center" wrapText="1"/>
    </xf>
    <xf numFmtId="0" fontId="8" fillId="0" borderId="15" xfId="1" applyNumberFormat="1" applyFont="1" applyFill="1" applyBorder="1" applyAlignment="1" applyProtection="1">
      <alignment horizontal="center" vertical="center" wrapText="1"/>
    </xf>
    <xf numFmtId="0" fontId="7" fillId="0" borderId="2" xfId="0" applyFont="1" applyFill="1" applyBorder="1" applyAlignment="1" applyProtection="1">
      <alignment horizontal="right" vertical="center" wrapText="1"/>
    </xf>
    <xf numFmtId="0" fontId="7" fillId="0" borderId="3" xfId="0" applyFont="1" applyFill="1" applyBorder="1" applyAlignment="1" applyProtection="1">
      <alignment horizontal="right" vertical="center" wrapText="1"/>
    </xf>
    <xf numFmtId="0" fontId="6" fillId="5" borderId="2" xfId="0" applyFont="1" applyFill="1" applyBorder="1" applyAlignment="1" applyProtection="1">
      <alignment horizontal="left" vertical="center"/>
    </xf>
    <xf numFmtId="0" fontId="6" fillId="5" borderId="3" xfId="0" applyFont="1" applyFill="1" applyBorder="1" applyAlignment="1" applyProtection="1">
      <alignment horizontal="left" vertical="center"/>
    </xf>
    <xf numFmtId="165" fontId="6" fillId="5" borderId="2" xfId="1" applyNumberFormat="1" applyFont="1" applyFill="1" applyBorder="1" applyAlignment="1" applyProtection="1">
      <alignment horizontal="left" vertical="center"/>
    </xf>
    <xf numFmtId="165" fontId="6" fillId="5" borderId="3" xfId="1" applyNumberFormat="1" applyFont="1" applyFill="1" applyBorder="1" applyAlignment="1" applyProtection="1">
      <alignment horizontal="left" vertical="center"/>
    </xf>
    <xf numFmtId="165" fontId="6" fillId="8" borderId="22" xfId="1" applyNumberFormat="1" applyFont="1" applyFill="1" applyBorder="1" applyAlignment="1" applyProtection="1">
      <alignment horizontal="center"/>
    </xf>
    <xf numFmtId="165" fontId="6" fillId="8" borderId="40" xfId="1" applyNumberFormat="1" applyFont="1" applyFill="1" applyBorder="1" applyAlignment="1" applyProtection="1">
      <alignment horizontal="center"/>
    </xf>
    <xf numFmtId="165" fontId="6" fillId="8" borderId="23" xfId="1" applyNumberFormat="1" applyFont="1" applyFill="1" applyBorder="1" applyAlignment="1" applyProtection="1">
      <alignment horizontal="center"/>
    </xf>
    <xf numFmtId="0" fontId="8" fillId="11" borderId="3" xfId="0" applyFont="1" applyFill="1" applyBorder="1" applyAlignment="1" applyProtection="1">
      <alignment horizontal="center" vertical="center" wrapText="1"/>
    </xf>
    <xf numFmtId="0" fontId="8" fillId="11" borderId="5"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7" fillId="0" borderId="2" xfId="1"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left" vertical="center"/>
    </xf>
    <xf numFmtId="42" fontId="7" fillId="0" borderId="3" xfId="1" applyNumberFormat="1" applyFont="1" applyFill="1" applyBorder="1" applyAlignment="1" applyProtection="1">
      <alignment horizontal="center"/>
    </xf>
    <xf numFmtId="42" fontId="7" fillId="0" borderId="7" xfId="1" applyNumberFormat="1" applyFont="1" applyFill="1" applyBorder="1" applyAlignment="1" applyProtection="1">
      <alignment horizontal="center"/>
    </xf>
    <xf numFmtId="0" fontId="4" fillId="0" borderId="1" xfId="0" applyFont="1" applyBorder="1" applyAlignment="1" applyProtection="1"/>
    <xf numFmtId="0" fontId="8" fillId="0" borderId="0" xfId="0" applyFont="1" applyBorder="1" applyAlignment="1" applyProtection="1">
      <alignment horizontal="center"/>
      <protection locked="0"/>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6" xfId="0" applyFont="1" applyFill="1" applyBorder="1" applyAlignment="1" applyProtection="1">
      <alignment horizontal="right" vertical="center" wrapText="1"/>
    </xf>
    <xf numFmtId="0" fontId="7" fillId="0" borderId="6" xfId="0" applyFont="1" applyFill="1" applyBorder="1" applyAlignment="1" applyProtection="1">
      <alignment horizontal="right" vertical="center" wrapText="1"/>
    </xf>
    <xf numFmtId="0" fontId="7" fillId="0" borderId="29" xfId="0" applyFont="1" applyFill="1" applyBorder="1" applyAlignment="1" applyProtection="1">
      <alignment horizontal="right" vertical="center" wrapText="1"/>
    </xf>
    <xf numFmtId="0" fontId="7" fillId="0" borderId="0" xfId="0" applyFont="1" applyFill="1" applyBorder="1" applyAlignment="1" applyProtection="1">
      <alignment horizontal="right" vertical="center" wrapText="1"/>
    </xf>
    <xf numFmtId="0" fontId="7" fillId="0" borderId="14" xfId="0" applyFont="1" applyFill="1" applyBorder="1" applyAlignment="1" applyProtection="1">
      <alignment horizontal="right" vertical="center" wrapText="1"/>
    </xf>
    <xf numFmtId="0" fontId="7" fillId="0" borderId="1" xfId="0" applyFont="1" applyFill="1" applyBorder="1" applyAlignment="1" applyProtection="1">
      <alignment horizontal="right" vertical="center" wrapText="1"/>
    </xf>
    <xf numFmtId="0" fontId="19"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50" xfId="0" applyFont="1" applyBorder="1" applyAlignment="1" applyProtection="1">
      <alignment horizontal="center" vertical="center" wrapText="1"/>
    </xf>
    <xf numFmtId="0" fontId="19" fillId="0" borderId="42" xfId="0" applyFont="1" applyBorder="1" applyAlignment="1" applyProtection="1">
      <alignment horizontal="center" vertical="center" wrapText="1"/>
    </xf>
    <xf numFmtId="0" fontId="19" fillId="0" borderId="44" xfId="0" applyFont="1" applyBorder="1" applyAlignment="1" applyProtection="1">
      <alignment horizontal="center" vertical="center" wrapText="1"/>
    </xf>
    <xf numFmtId="165" fontId="6" fillId="5" borderId="21" xfId="1" applyNumberFormat="1" applyFont="1" applyFill="1" applyBorder="1" applyAlignment="1" applyProtection="1">
      <alignment horizontal="center"/>
    </xf>
    <xf numFmtId="165" fontId="6" fillId="5" borderId="5" xfId="1" applyNumberFormat="1" applyFont="1" applyFill="1" applyBorder="1" applyAlignment="1" applyProtection="1">
      <alignment horizontal="center"/>
    </xf>
    <xf numFmtId="165" fontId="6" fillId="5" borderId="20" xfId="1" applyNumberFormat="1" applyFont="1" applyFill="1" applyBorder="1" applyAlignment="1" applyProtection="1">
      <alignment horizontal="center"/>
    </xf>
    <xf numFmtId="165" fontId="7" fillId="5" borderId="21" xfId="1" applyNumberFormat="1" applyFont="1" applyFill="1" applyBorder="1" applyAlignment="1" applyProtection="1">
      <alignment horizontal="center"/>
    </xf>
    <xf numFmtId="165" fontId="7" fillId="5" borderId="5" xfId="1" applyNumberFormat="1" applyFont="1" applyFill="1" applyBorder="1" applyAlignment="1" applyProtection="1">
      <alignment horizontal="center"/>
    </xf>
    <xf numFmtId="165" fontId="7" fillId="5" borderId="20" xfId="1" applyNumberFormat="1" applyFont="1" applyFill="1" applyBorder="1" applyAlignment="1" applyProtection="1">
      <alignment horizontal="center"/>
    </xf>
    <xf numFmtId="0" fontId="7" fillId="0" borderId="2" xfId="6" applyNumberFormat="1" applyFont="1" applyFill="1" applyBorder="1" applyAlignment="1" applyProtection="1">
      <alignment horizontal="center" vertical="center"/>
    </xf>
    <xf numFmtId="0" fontId="19" fillId="0" borderId="47" xfId="0" applyFont="1" applyBorder="1" applyAlignment="1" applyProtection="1">
      <alignment horizontal="center" vertical="center" wrapText="1"/>
    </xf>
    <xf numFmtId="0" fontId="19" fillId="0" borderId="48" xfId="0" applyFont="1" applyBorder="1" applyAlignment="1" applyProtection="1">
      <alignment horizontal="center" vertical="center" wrapText="1"/>
    </xf>
    <xf numFmtId="0" fontId="19" fillId="0" borderId="49" xfId="0" applyFont="1" applyBorder="1" applyAlignment="1" applyProtection="1">
      <alignment horizontal="center" vertical="center" wrapText="1"/>
    </xf>
    <xf numFmtId="42" fontId="7" fillId="0" borderId="5" xfId="1" applyNumberFormat="1" applyFont="1" applyFill="1" applyBorder="1" applyAlignment="1" applyProtection="1">
      <alignment horizontal="center"/>
    </xf>
    <xf numFmtId="0" fontId="6" fillId="0" borderId="16" xfId="1" applyNumberFormat="1" applyFont="1" applyFill="1" applyBorder="1" applyAlignment="1" applyProtection="1">
      <alignment horizontal="left" vertical="center" wrapText="1"/>
    </xf>
    <xf numFmtId="0" fontId="6" fillId="0" borderId="6" xfId="1" applyNumberFormat="1" applyFont="1" applyFill="1" applyBorder="1" applyAlignment="1" applyProtection="1">
      <alignment horizontal="left" vertical="center" wrapText="1"/>
    </xf>
    <xf numFmtId="0" fontId="6" fillId="0" borderId="17" xfId="1" applyNumberFormat="1" applyFont="1" applyFill="1" applyBorder="1" applyAlignment="1" applyProtection="1">
      <alignment horizontal="left" vertical="center" wrapText="1"/>
    </xf>
    <xf numFmtId="0" fontId="6" fillId="0" borderId="14" xfId="1" applyNumberFormat="1" applyFont="1" applyFill="1" applyBorder="1" applyAlignment="1" applyProtection="1">
      <alignment horizontal="left" vertical="center" wrapText="1"/>
    </xf>
    <xf numFmtId="0" fontId="6" fillId="0" borderId="1" xfId="1" applyNumberFormat="1" applyFont="1" applyFill="1" applyBorder="1" applyAlignment="1" applyProtection="1">
      <alignment horizontal="left" vertical="center" wrapText="1"/>
    </xf>
    <xf numFmtId="0" fontId="6" fillId="0" borderId="15" xfId="1" applyNumberFormat="1" applyFont="1" applyFill="1" applyBorder="1" applyAlignment="1" applyProtection="1">
      <alignment horizontal="left" vertical="center" wrapText="1"/>
    </xf>
    <xf numFmtId="165" fontId="6" fillId="0" borderId="6" xfId="1" applyNumberFormat="1" applyFont="1" applyFill="1" applyBorder="1" applyAlignment="1" applyProtection="1">
      <alignment horizontal="right" wrapText="1"/>
    </xf>
    <xf numFmtId="165" fontId="6" fillId="0" borderId="17" xfId="1" applyNumberFormat="1" applyFont="1" applyFill="1" applyBorder="1" applyAlignment="1" applyProtection="1">
      <alignment horizontal="right" wrapText="1"/>
    </xf>
    <xf numFmtId="166" fontId="12" fillId="0" borderId="3" xfId="1" applyNumberFormat="1" applyFont="1" applyFill="1" applyBorder="1" applyAlignment="1" applyProtection="1">
      <alignment horizontal="center"/>
    </xf>
    <xf numFmtId="165" fontId="6" fillId="0" borderId="5" xfId="1" applyNumberFormat="1" applyFont="1" applyFill="1" applyBorder="1" applyAlignment="1" applyProtection="1">
      <alignment horizontal="right" wrapText="1"/>
    </xf>
    <xf numFmtId="165" fontId="6" fillId="0" borderId="7" xfId="1" applyNumberFormat="1" applyFont="1" applyFill="1" applyBorder="1" applyAlignment="1" applyProtection="1">
      <alignment horizontal="right" wrapText="1"/>
    </xf>
    <xf numFmtId="166" fontId="12" fillId="0" borderId="15" xfId="1" applyNumberFormat="1" applyFont="1" applyFill="1" applyBorder="1" applyAlignment="1" applyProtection="1">
      <alignment horizontal="center"/>
    </xf>
    <xf numFmtId="0" fontId="6" fillId="0" borderId="2" xfId="0" applyFont="1" applyBorder="1" applyAlignment="1" applyProtection="1">
      <alignment horizontal="right" vertical="center" wrapText="1"/>
    </xf>
    <xf numFmtId="0" fontId="6" fillId="0" borderId="3" xfId="0" applyFont="1" applyBorder="1" applyAlignment="1" applyProtection="1">
      <alignment horizontal="right"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pplyProtection="1">
      <alignment vertical="center" wrapText="1"/>
    </xf>
    <xf numFmtId="165" fontId="6" fillId="0" borderId="3" xfId="1" applyNumberFormat="1" applyFont="1" applyBorder="1" applyAlignment="1" applyProtection="1">
      <alignment horizontal="center"/>
    </xf>
    <xf numFmtId="165" fontId="6" fillId="0" borderId="7" xfId="1" applyNumberFormat="1" applyFont="1" applyBorder="1" applyAlignment="1" applyProtection="1">
      <alignment horizontal="center"/>
    </xf>
    <xf numFmtId="165" fontId="7" fillId="0" borderId="3"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165" fontId="6" fillId="5" borderId="21" xfId="0" applyNumberFormat="1" applyFont="1" applyFill="1" applyBorder="1" applyAlignment="1" applyProtection="1">
      <alignment horizontal="center"/>
    </xf>
    <xf numFmtId="165" fontId="6" fillId="5" borderId="5" xfId="0" applyNumberFormat="1" applyFont="1" applyFill="1" applyBorder="1" applyAlignment="1" applyProtection="1">
      <alignment horizontal="center"/>
    </xf>
    <xf numFmtId="165" fontId="6" fillId="5" borderId="20" xfId="0" applyNumberFormat="1" applyFont="1" applyFill="1" applyBorder="1" applyAlignment="1" applyProtection="1">
      <alignment horizontal="center"/>
    </xf>
    <xf numFmtId="0" fontId="7" fillId="0" borderId="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16" xfId="2" applyFont="1" applyBorder="1" applyAlignment="1" applyProtection="1">
      <alignment horizontal="left" vertical="center"/>
    </xf>
    <xf numFmtId="0" fontId="7" fillId="0" borderId="6" xfId="2" applyFont="1" applyBorder="1" applyAlignment="1" applyProtection="1">
      <alignment horizontal="left" vertical="center"/>
    </xf>
    <xf numFmtId="0" fontId="7" fillId="0" borderId="17" xfId="2" applyFont="1" applyBorder="1" applyAlignment="1" applyProtection="1">
      <alignment horizontal="left" vertical="center"/>
    </xf>
    <xf numFmtId="0" fontId="7" fillId="0" borderId="29" xfId="2" applyFont="1" applyBorder="1" applyAlignment="1" applyProtection="1">
      <alignment horizontal="left" vertical="center"/>
    </xf>
    <xf numFmtId="0" fontId="7" fillId="0" borderId="0" xfId="2" applyFont="1" applyBorder="1" applyAlignment="1" applyProtection="1">
      <alignment horizontal="left" vertical="center"/>
    </xf>
    <xf numFmtId="0" fontId="7" fillId="0" borderId="30" xfId="2" applyFont="1" applyBorder="1" applyAlignment="1" applyProtection="1">
      <alignment horizontal="left" vertical="center"/>
    </xf>
    <xf numFmtId="0" fontId="7" fillId="0" borderId="14" xfId="2" applyFont="1" applyBorder="1" applyAlignment="1" applyProtection="1">
      <alignment horizontal="left" vertical="center"/>
    </xf>
    <xf numFmtId="0" fontId="7" fillId="0" borderId="1" xfId="2" applyFont="1" applyBorder="1" applyAlignment="1" applyProtection="1">
      <alignment horizontal="left" vertical="center"/>
    </xf>
    <xf numFmtId="0" fontId="7" fillId="0" borderId="15" xfId="2" applyFont="1" applyBorder="1" applyAlignment="1" applyProtection="1">
      <alignment horizontal="left" vertical="center"/>
    </xf>
    <xf numFmtId="0" fontId="7" fillId="0" borderId="18" xfId="0" applyFont="1" applyFill="1" applyBorder="1" applyAlignment="1" applyProtection="1">
      <alignment horizontal="right" vertical="center" wrapText="1"/>
    </xf>
    <xf numFmtId="0" fontId="7" fillId="0" borderId="32" xfId="0" applyFont="1" applyFill="1" applyBorder="1" applyAlignment="1" applyProtection="1">
      <alignment horizontal="right" vertical="center" wrapText="1"/>
    </xf>
    <xf numFmtId="0" fontId="7" fillId="0" borderId="5" xfId="0" applyFont="1" applyFill="1" applyBorder="1" applyAlignment="1" applyProtection="1">
      <alignment horizontal="right" vertical="center" wrapText="1"/>
    </xf>
    <xf numFmtId="0" fontId="7" fillId="0" borderId="20" xfId="0" applyFont="1" applyFill="1" applyBorder="1" applyAlignment="1" applyProtection="1">
      <alignment horizontal="right" vertical="center" wrapText="1"/>
    </xf>
    <xf numFmtId="0" fontId="7" fillId="0" borderId="2" xfId="0" applyFont="1" applyFill="1" applyBorder="1" applyAlignment="1" applyProtection="1">
      <alignment horizontal="center" vertical="center" wrapText="1"/>
    </xf>
    <xf numFmtId="165" fontId="7" fillId="0" borderId="16" xfId="1" applyNumberFormat="1" applyFont="1" applyFill="1" applyBorder="1" applyAlignment="1" applyProtection="1">
      <alignment horizontal="center" vertical="center"/>
      <protection locked="0"/>
    </xf>
    <xf numFmtId="165" fontId="7" fillId="0" borderId="17" xfId="1" applyNumberFormat="1" applyFont="1" applyFill="1" applyBorder="1" applyAlignment="1" applyProtection="1">
      <alignment horizontal="center" vertical="center"/>
      <protection locked="0"/>
    </xf>
    <xf numFmtId="165" fontId="7" fillId="0" borderId="29" xfId="1" applyNumberFormat="1" applyFont="1" applyFill="1" applyBorder="1" applyAlignment="1" applyProtection="1">
      <alignment horizontal="center" vertical="center"/>
      <protection locked="0"/>
    </xf>
    <xf numFmtId="165" fontId="7" fillId="0" borderId="30" xfId="1" applyNumberFormat="1" applyFont="1" applyFill="1" applyBorder="1" applyAlignment="1" applyProtection="1">
      <alignment horizontal="center" vertical="center"/>
      <protection locked="0"/>
    </xf>
    <xf numFmtId="165" fontId="7" fillId="0" borderId="14" xfId="1" applyNumberFormat="1" applyFont="1" applyFill="1" applyBorder="1" applyAlignment="1" applyProtection="1">
      <alignment horizontal="center" vertical="center"/>
      <protection locked="0"/>
    </xf>
    <xf numFmtId="165" fontId="7" fillId="0" borderId="15" xfId="1" applyNumberFormat="1" applyFont="1" applyFill="1" applyBorder="1" applyAlignment="1" applyProtection="1">
      <alignment horizontal="center" vertical="center"/>
      <protection locked="0"/>
    </xf>
    <xf numFmtId="165" fontId="7" fillId="5" borderId="27" xfId="1" applyNumberFormat="1" applyFont="1" applyFill="1" applyBorder="1" applyAlignment="1" applyProtection="1">
      <alignment horizontal="center" vertical="center"/>
    </xf>
    <xf numFmtId="165" fontId="7" fillId="5" borderId="6" xfId="1" applyNumberFormat="1" applyFont="1" applyFill="1" applyBorder="1" applyAlignment="1" applyProtection="1">
      <alignment horizontal="center" vertical="center"/>
    </xf>
    <xf numFmtId="165" fontId="7" fillId="5" borderId="18" xfId="1" applyNumberFormat="1" applyFont="1" applyFill="1" applyBorder="1" applyAlignment="1" applyProtection="1">
      <alignment horizontal="center" vertical="center"/>
    </xf>
    <xf numFmtId="165" fontId="7" fillId="5" borderId="46" xfId="1" applyNumberFormat="1" applyFont="1" applyFill="1" applyBorder="1" applyAlignment="1" applyProtection="1">
      <alignment horizontal="center" vertical="center"/>
    </xf>
    <xf numFmtId="165" fontId="7" fillId="5" borderId="0" xfId="1" applyNumberFormat="1" applyFont="1" applyFill="1" applyBorder="1" applyAlignment="1" applyProtection="1">
      <alignment horizontal="center" vertical="center"/>
    </xf>
    <xf numFmtId="165" fontId="7" fillId="5" borderId="32" xfId="1" applyNumberFormat="1" applyFont="1" applyFill="1" applyBorder="1" applyAlignment="1" applyProtection="1">
      <alignment horizontal="center" vertical="center"/>
    </xf>
    <xf numFmtId="165" fontId="7" fillId="5" borderId="26" xfId="1" applyNumberFormat="1" applyFont="1" applyFill="1" applyBorder="1" applyAlignment="1" applyProtection="1">
      <alignment horizontal="center" vertical="center"/>
    </xf>
    <xf numFmtId="165" fontId="7" fillId="5" borderId="1" xfId="1" applyNumberFormat="1" applyFont="1" applyFill="1" applyBorder="1" applyAlignment="1" applyProtection="1">
      <alignment horizontal="center" vertical="center"/>
    </xf>
    <xf numFmtId="165" fontId="7" fillId="5" borderId="19" xfId="1" applyNumberFormat="1" applyFont="1" applyFill="1" applyBorder="1" applyAlignment="1" applyProtection="1">
      <alignment horizontal="center" vertical="center"/>
    </xf>
    <xf numFmtId="165" fontId="7" fillId="0" borderId="6" xfId="1" applyNumberFormat="1" applyFont="1" applyFill="1" applyBorder="1" applyAlignment="1" applyProtection="1">
      <alignment horizontal="center" vertical="center"/>
      <protection locked="0"/>
    </xf>
    <xf numFmtId="165" fontId="7" fillId="0" borderId="0" xfId="1" applyNumberFormat="1" applyFont="1" applyFill="1" applyBorder="1" applyAlignment="1" applyProtection="1">
      <alignment horizontal="center" vertical="center"/>
      <protection locked="0"/>
    </xf>
    <xf numFmtId="165" fontId="7" fillId="0" borderId="1" xfId="1"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165" fontId="7" fillId="4" borderId="16" xfId="1" applyNumberFormat="1" applyFont="1" applyFill="1" applyBorder="1" applyAlignment="1" applyProtection="1">
      <alignment horizontal="center" vertical="center"/>
      <protection locked="0"/>
    </xf>
    <xf numFmtId="165" fontId="7" fillId="4" borderId="17" xfId="1" applyNumberFormat="1" applyFont="1" applyFill="1" applyBorder="1" applyAlignment="1" applyProtection="1">
      <alignment horizontal="center" vertical="center"/>
      <protection locked="0"/>
    </xf>
    <xf numFmtId="165" fontId="7" fillId="4" borderId="29" xfId="1" applyNumberFormat="1" applyFont="1" applyFill="1" applyBorder="1" applyAlignment="1" applyProtection="1">
      <alignment horizontal="center" vertical="center"/>
      <protection locked="0"/>
    </xf>
    <xf numFmtId="165" fontId="7" fillId="4" borderId="30" xfId="1" applyNumberFormat="1" applyFont="1" applyFill="1" applyBorder="1" applyAlignment="1" applyProtection="1">
      <alignment horizontal="center" vertical="center"/>
      <protection locked="0"/>
    </xf>
    <xf numFmtId="165" fontId="7" fillId="4" borderId="14" xfId="1" applyNumberFormat="1" applyFont="1" applyFill="1" applyBorder="1" applyAlignment="1" applyProtection="1">
      <alignment horizontal="center" vertical="center"/>
      <protection locked="0"/>
    </xf>
    <xf numFmtId="165" fontId="7" fillId="4" borderId="15" xfId="1"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44" fontId="7" fillId="5" borderId="27" xfId="1" applyNumberFormat="1" applyFont="1" applyFill="1" applyBorder="1" applyAlignment="1" applyProtection="1">
      <alignment horizontal="center" vertical="center"/>
    </xf>
    <xf numFmtId="44" fontId="7" fillId="5" borderId="6" xfId="1" applyNumberFormat="1" applyFont="1" applyFill="1" applyBorder="1" applyAlignment="1" applyProtection="1">
      <alignment horizontal="center" vertical="center"/>
    </xf>
    <xf numFmtId="44" fontId="7" fillId="5" borderId="18" xfId="1" applyNumberFormat="1" applyFont="1" applyFill="1" applyBorder="1" applyAlignment="1" applyProtection="1">
      <alignment horizontal="center" vertical="center"/>
    </xf>
    <xf numFmtId="44" fontId="7" fillId="5" borderId="46" xfId="1" applyNumberFormat="1" applyFont="1" applyFill="1" applyBorder="1" applyAlignment="1" applyProtection="1">
      <alignment horizontal="center" vertical="center"/>
    </xf>
    <xf numFmtId="44" fontId="7" fillId="5" borderId="0" xfId="1" applyNumberFormat="1" applyFont="1" applyFill="1" applyBorder="1" applyAlignment="1" applyProtection="1">
      <alignment horizontal="center" vertical="center"/>
    </xf>
    <xf numFmtId="44" fontId="7" fillId="5" borderId="32" xfId="1" applyNumberFormat="1" applyFont="1" applyFill="1" applyBorder="1" applyAlignment="1" applyProtection="1">
      <alignment horizontal="center" vertical="center"/>
    </xf>
    <xf numFmtId="44" fontId="7" fillId="5" borderId="26" xfId="1" applyNumberFormat="1" applyFont="1" applyFill="1" applyBorder="1" applyAlignment="1" applyProtection="1">
      <alignment horizontal="center" vertical="center"/>
    </xf>
    <xf numFmtId="44" fontId="7" fillId="5" borderId="1" xfId="1" applyNumberFormat="1" applyFont="1" applyFill="1" applyBorder="1" applyAlignment="1" applyProtection="1">
      <alignment horizontal="center" vertical="center"/>
    </xf>
    <xf numFmtId="44" fontId="7" fillId="5" borderId="19" xfId="1" applyNumberFormat="1" applyFont="1" applyFill="1" applyBorder="1" applyAlignment="1" applyProtection="1">
      <alignment horizontal="center" vertical="center"/>
    </xf>
    <xf numFmtId="165" fontId="7" fillId="4" borderId="6" xfId="1" applyNumberFormat="1" applyFont="1" applyFill="1" applyBorder="1" applyAlignment="1" applyProtection="1">
      <alignment horizontal="center" vertical="center"/>
      <protection locked="0"/>
    </xf>
    <xf numFmtId="165" fontId="7" fillId="4" borderId="0" xfId="1" applyNumberFormat="1" applyFont="1" applyFill="1" applyBorder="1" applyAlignment="1" applyProtection="1">
      <alignment horizontal="center" vertical="center"/>
      <protection locked="0"/>
    </xf>
    <xf numFmtId="165" fontId="7" fillId="4" borderId="1" xfId="1" applyNumberFormat="1" applyFont="1" applyFill="1" applyBorder="1" applyAlignment="1" applyProtection="1">
      <alignment horizontal="center" vertical="center"/>
      <protection locked="0"/>
    </xf>
    <xf numFmtId="165" fontId="6" fillId="5" borderId="27" xfId="1" applyNumberFormat="1" applyFont="1" applyFill="1" applyBorder="1" applyAlignment="1" applyProtection="1">
      <alignment horizontal="center" vertical="center"/>
    </xf>
    <xf numFmtId="165" fontId="6" fillId="5" borderId="6" xfId="1" applyNumberFormat="1" applyFont="1" applyFill="1" applyBorder="1" applyAlignment="1" applyProtection="1">
      <alignment horizontal="center" vertical="center"/>
    </xf>
    <xf numFmtId="165" fontId="6" fillId="5" borderId="18" xfId="1" applyNumberFormat="1" applyFont="1" applyFill="1" applyBorder="1" applyAlignment="1" applyProtection="1">
      <alignment horizontal="center" vertical="center"/>
    </xf>
    <xf numFmtId="165" fontId="6" fillId="5" borderId="46" xfId="1" applyNumberFormat="1" applyFont="1" applyFill="1" applyBorder="1" applyAlignment="1" applyProtection="1">
      <alignment horizontal="center" vertical="center"/>
    </xf>
    <xf numFmtId="165" fontId="6" fillId="5" borderId="0" xfId="1" applyNumberFormat="1" applyFont="1" applyFill="1" applyBorder="1" applyAlignment="1" applyProtection="1">
      <alignment horizontal="center" vertical="center"/>
    </xf>
    <xf numFmtId="165" fontId="6" fillId="5" borderId="32" xfId="1" applyNumberFormat="1" applyFont="1" applyFill="1" applyBorder="1" applyAlignment="1" applyProtection="1">
      <alignment horizontal="center" vertical="center"/>
    </xf>
    <xf numFmtId="165" fontId="6" fillId="5" borderId="26" xfId="1" applyNumberFormat="1" applyFont="1" applyFill="1" applyBorder="1" applyAlignment="1" applyProtection="1">
      <alignment horizontal="center" vertical="center"/>
    </xf>
    <xf numFmtId="165" fontId="6" fillId="5" borderId="1" xfId="1" applyNumberFormat="1" applyFont="1" applyFill="1" applyBorder="1" applyAlignment="1" applyProtection="1">
      <alignment horizontal="center" vertical="center"/>
    </xf>
    <xf numFmtId="165" fontId="6" fillId="5" borderId="19" xfId="1" applyNumberFormat="1" applyFont="1" applyFill="1" applyBorder="1" applyAlignment="1" applyProtection="1">
      <alignment horizontal="center" vertical="center"/>
    </xf>
    <xf numFmtId="165" fontId="6" fillId="4" borderId="6" xfId="1" applyNumberFormat="1" applyFont="1" applyFill="1" applyBorder="1" applyAlignment="1" applyProtection="1">
      <alignment horizontal="center" vertical="center"/>
      <protection locked="0"/>
    </xf>
    <xf numFmtId="165" fontId="6" fillId="4" borderId="17" xfId="1" applyNumberFormat="1" applyFont="1" applyFill="1" applyBorder="1" applyAlignment="1" applyProtection="1">
      <alignment horizontal="center" vertical="center"/>
      <protection locked="0"/>
    </xf>
    <xf numFmtId="165" fontId="6" fillId="4" borderId="0" xfId="1" applyNumberFormat="1" applyFont="1" applyFill="1" applyBorder="1" applyAlignment="1" applyProtection="1">
      <alignment horizontal="center" vertical="center"/>
      <protection locked="0"/>
    </xf>
    <xf numFmtId="165" fontId="6" fillId="4" borderId="30" xfId="1" applyNumberFormat="1" applyFont="1" applyFill="1" applyBorder="1" applyAlignment="1" applyProtection="1">
      <alignment horizontal="center" vertical="center"/>
      <protection locked="0"/>
    </xf>
    <xf numFmtId="165" fontId="6" fillId="4" borderId="1" xfId="1" applyNumberFormat="1" applyFont="1" applyFill="1" applyBorder="1" applyAlignment="1" applyProtection="1">
      <alignment horizontal="center" vertical="center"/>
      <protection locked="0"/>
    </xf>
    <xf numFmtId="165" fontId="6" fillId="4" borderId="15" xfId="1" applyNumberFormat="1" applyFont="1" applyFill="1" applyBorder="1" applyAlignment="1" applyProtection="1">
      <alignment horizontal="center" vertical="center"/>
      <protection locked="0"/>
    </xf>
    <xf numFmtId="165" fontId="6" fillId="4" borderId="16" xfId="1" applyNumberFormat="1" applyFont="1" applyFill="1" applyBorder="1" applyAlignment="1" applyProtection="1">
      <alignment horizontal="center" vertical="center"/>
      <protection locked="0"/>
    </xf>
    <xf numFmtId="165" fontId="6" fillId="4" borderId="29" xfId="1" applyNumberFormat="1" applyFont="1" applyFill="1" applyBorder="1" applyAlignment="1" applyProtection="1">
      <alignment horizontal="center" vertical="center"/>
      <protection locked="0"/>
    </xf>
    <xf numFmtId="165" fontId="6" fillId="4" borderId="14" xfId="1" applyNumberFormat="1" applyFont="1" applyFill="1" applyBorder="1" applyAlignment="1" applyProtection="1">
      <alignment horizontal="center" vertical="center"/>
      <protection locked="0"/>
    </xf>
    <xf numFmtId="0" fontId="6" fillId="0" borderId="2" xfId="2" applyFont="1" applyBorder="1" applyAlignment="1" applyProtection="1">
      <alignment horizontal="left" vertical="center" wrapText="1"/>
    </xf>
    <xf numFmtId="0" fontId="6" fillId="0" borderId="16" xfId="1" applyNumberFormat="1" applyFont="1" applyFill="1" applyBorder="1" applyAlignment="1" applyProtection="1">
      <alignment horizontal="left" wrapText="1"/>
    </xf>
    <xf numFmtId="0" fontId="6" fillId="0" borderId="6" xfId="1" applyNumberFormat="1" applyFont="1" applyFill="1" applyBorder="1" applyAlignment="1" applyProtection="1">
      <alignment horizontal="left" wrapText="1"/>
    </xf>
    <xf numFmtId="0" fontId="6" fillId="0" borderId="17" xfId="1" applyNumberFormat="1" applyFont="1" applyFill="1" applyBorder="1" applyAlignment="1" applyProtection="1">
      <alignment horizontal="left" wrapText="1"/>
    </xf>
    <xf numFmtId="0" fontId="6" fillId="0" borderId="14" xfId="1" applyNumberFormat="1" applyFont="1" applyFill="1" applyBorder="1" applyAlignment="1" applyProtection="1">
      <alignment horizontal="left" wrapText="1"/>
    </xf>
    <xf numFmtId="0" fontId="6" fillId="0" borderId="1" xfId="1" applyNumberFormat="1" applyFont="1" applyFill="1" applyBorder="1" applyAlignment="1" applyProtection="1">
      <alignment horizontal="left" wrapText="1"/>
    </xf>
    <xf numFmtId="0" fontId="6" fillId="0" borderId="15" xfId="1" applyNumberFormat="1" applyFont="1" applyFill="1" applyBorder="1" applyAlignment="1" applyProtection="1">
      <alignment horizontal="left" wrapText="1"/>
    </xf>
    <xf numFmtId="42" fontId="6" fillId="5" borderId="5" xfId="1" applyNumberFormat="1" applyFont="1" applyFill="1" applyBorder="1" applyAlignment="1" applyProtection="1">
      <alignment horizontal="center"/>
    </xf>
    <xf numFmtId="0" fontId="19" fillId="0" borderId="2" xfId="0" applyFont="1" applyBorder="1" applyAlignment="1" applyProtection="1">
      <alignment horizontal="center" vertical="top" wrapText="1"/>
    </xf>
    <xf numFmtId="0" fontId="19" fillId="0" borderId="3" xfId="0" applyFont="1" applyBorder="1" applyAlignment="1" applyProtection="1">
      <alignment horizontal="center" vertical="top" wrapText="1"/>
    </xf>
    <xf numFmtId="0" fontId="19" fillId="0" borderId="13" xfId="0" applyFont="1" applyBorder="1" applyAlignment="1" applyProtection="1">
      <alignment horizontal="center" vertical="top" wrapText="1"/>
    </xf>
    <xf numFmtId="0" fontId="19" fillId="0" borderId="2" xfId="0" applyFont="1" applyFill="1" applyBorder="1" applyAlignment="1" applyProtection="1">
      <alignment horizontal="center" vertical="top" wrapText="1"/>
    </xf>
    <xf numFmtId="0" fontId="19" fillId="0" borderId="3" xfId="0" applyFont="1" applyFill="1" applyBorder="1" applyAlignment="1" applyProtection="1">
      <alignment horizontal="center" vertical="top" wrapText="1"/>
    </xf>
    <xf numFmtId="0" fontId="19" fillId="0" borderId="13" xfId="0" applyFont="1" applyFill="1" applyBorder="1" applyAlignment="1" applyProtection="1">
      <alignment horizontal="center" vertical="top" wrapText="1"/>
    </xf>
    <xf numFmtId="0" fontId="8" fillId="11" borderId="2" xfId="0" applyFont="1" applyFill="1" applyBorder="1" applyAlignment="1" applyProtection="1">
      <alignment horizontal="center" vertical="center" wrapText="1"/>
    </xf>
    <xf numFmtId="0" fontId="8" fillId="11" borderId="28" xfId="0" applyFont="1" applyFill="1" applyBorder="1" applyAlignment="1" applyProtection="1">
      <alignment horizontal="center" vertical="center" wrapText="1"/>
    </xf>
    <xf numFmtId="0" fontId="6" fillId="0" borderId="16"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6" fillId="0" borderId="29"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14"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165" fontId="7" fillId="0" borderId="27" xfId="1" applyNumberFormat="1" applyFont="1" applyFill="1" applyBorder="1" applyAlignment="1" applyProtection="1">
      <alignment horizontal="center" vertical="center"/>
      <protection locked="0"/>
    </xf>
    <xf numFmtId="165" fontId="7" fillId="0" borderId="46" xfId="1" applyNumberFormat="1" applyFont="1" applyFill="1" applyBorder="1" applyAlignment="1" applyProtection="1">
      <alignment horizontal="center" vertical="center"/>
      <protection locked="0"/>
    </xf>
    <xf numFmtId="165" fontId="7" fillId="5" borderId="21" xfId="1" applyNumberFormat="1" applyFont="1" applyFill="1" applyBorder="1" applyAlignment="1" applyProtection="1">
      <alignment horizontal="center" vertical="center"/>
    </xf>
    <xf numFmtId="165" fontId="7" fillId="5" borderId="5" xfId="1" applyNumberFormat="1" applyFont="1" applyFill="1" applyBorder="1" applyAlignment="1" applyProtection="1">
      <alignment horizontal="center" vertical="center"/>
    </xf>
    <xf numFmtId="165" fontId="7" fillId="5" borderId="20" xfId="1" applyNumberFormat="1" applyFont="1" applyFill="1" applyBorder="1" applyAlignment="1" applyProtection="1">
      <alignment horizontal="center" vertical="center"/>
    </xf>
    <xf numFmtId="165" fontId="7" fillId="0" borderId="21" xfId="1" applyNumberFormat="1" applyFont="1" applyFill="1" applyBorder="1" applyAlignment="1" applyProtection="1">
      <alignment horizontal="center" vertical="center"/>
      <protection locked="0"/>
    </xf>
    <xf numFmtId="165" fontId="7" fillId="0" borderId="7" xfId="1" applyNumberFormat="1" applyFont="1" applyFill="1" applyBorder="1" applyAlignment="1" applyProtection="1">
      <alignment horizontal="center" vertical="center"/>
      <protection locked="0"/>
    </xf>
    <xf numFmtId="42" fontId="6" fillId="0" borderId="3" xfId="1" applyNumberFormat="1" applyFont="1" applyFill="1" applyBorder="1" applyAlignment="1" applyProtection="1">
      <alignment horizontal="center"/>
    </xf>
    <xf numFmtId="42" fontId="6" fillId="0" borderId="7" xfId="1" applyNumberFormat="1" applyFont="1" applyFill="1" applyBorder="1" applyAlignment="1" applyProtection="1">
      <alignment horizontal="center"/>
    </xf>
    <xf numFmtId="165" fontId="6" fillId="0" borderId="5" xfId="1" applyNumberFormat="1" applyFont="1" applyBorder="1" applyAlignment="1" applyProtection="1">
      <alignment horizontal="center"/>
    </xf>
    <xf numFmtId="165" fontId="7" fillId="0" borderId="5" xfId="1" applyNumberFormat="1" applyFont="1" applyFill="1" applyBorder="1" applyAlignment="1" applyProtection="1">
      <alignment horizontal="center"/>
    </xf>
    <xf numFmtId="42" fontId="6" fillId="0" borderId="5" xfId="1" applyNumberFormat="1" applyFont="1" applyFill="1" applyBorder="1" applyAlignment="1" applyProtection="1">
      <alignment horizontal="center"/>
    </xf>
    <xf numFmtId="165" fontId="7" fillId="0" borderId="3" xfId="1" applyNumberFormat="1" applyFont="1" applyFill="1" applyBorder="1" applyAlignment="1" applyProtection="1">
      <alignment horizontal="center" vertical="center"/>
      <protection locked="0"/>
    </xf>
    <xf numFmtId="0" fontId="0" fillId="0" borderId="1" xfId="0" applyBorder="1" applyAlignment="1">
      <alignment horizontal="center"/>
    </xf>
  </cellXfs>
  <cellStyles count="7">
    <cellStyle name="Comma" xfId="6" builtinId="3"/>
    <cellStyle name="Currency" xfId="1" builtinId="4"/>
    <cellStyle name="Normal" xfId="0" builtinId="0"/>
    <cellStyle name="Normal 2" xfId="2" xr:uid="{00000000-0005-0000-0000-000003000000}"/>
    <cellStyle name="Normal 3" xfId="4" xr:uid="{00000000-0005-0000-0000-000004000000}"/>
    <cellStyle name="Normal 3 2" xfId="5" xr:uid="{00000000-0005-0000-0000-000005000000}"/>
    <cellStyle name="Percent" xfId="3" builtinId="5"/>
  </cellStyles>
  <dxfs count="23">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s>
  <tableStyles count="0" defaultTableStyle="TableStyleMedium9" defaultPivotStyle="PivotStyleLight16"/>
  <colors>
    <mruColors>
      <color rgb="FFFFCCFF"/>
      <color rgb="FFFF99FF"/>
      <color rgb="FF0066FF"/>
      <color rgb="FFF5E4E3"/>
      <color rgb="FF3333FF"/>
      <color rgb="FF00FFCC"/>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F40"/>
  <sheetViews>
    <sheetView zoomScaleNormal="100" workbookViewId="0">
      <selection activeCell="G5" sqref="G5:AK5"/>
    </sheetView>
  </sheetViews>
  <sheetFormatPr defaultColWidth="9.1328125" defaultRowHeight="12.75" x14ac:dyDescent="0.35"/>
  <cols>
    <col min="1" max="2" width="5" style="9" customWidth="1"/>
    <col min="3" max="5" width="4.1328125" style="9" customWidth="1"/>
    <col min="6" max="6" width="5" style="9" customWidth="1"/>
    <col min="7" max="7" width="6" style="9" customWidth="1"/>
    <col min="8" max="8" width="6.3984375" style="9" customWidth="1"/>
    <col min="9" max="9" width="4.73046875" style="9" customWidth="1"/>
    <col min="10" max="11" width="4" style="9" customWidth="1"/>
    <col min="12" max="14" width="4.1328125" style="9" customWidth="1"/>
    <col min="15" max="20" width="4.265625" style="9" customWidth="1"/>
    <col min="21" max="24" width="3.86328125" style="9" customWidth="1"/>
    <col min="25" max="25" width="3.3984375" style="9" customWidth="1"/>
    <col min="26" max="26" width="4.265625" style="9" customWidth="1"/>
    <col min="27" max="27" width="4.59765625" style="9" customWidth="1"/>
    <col min="28" max="28" width="3.3984375" style="9" customWidth="1"/>
    <col min="29" max="31" width="4.1328125" style="9" customWidth="1"/>
    <col min="32" max="34" width="5.3984375" style="9" customWidth="1"/>
    <col min="35" max="37" width="4.1328125" style="9" customWidth="1"/>
    <col min="38" max="46" width="3.73046875" style="9" customWidth="1"/>
    <col min="47" max="47" width="2.3984375" style="9" customWidth="1"/>
    <col min="48" max="53" width="3.73046875" style="9" customWidth="1"/>
    <col min="54" max="54" width="3.73046875" style="13" customWidth="1"/>
    <col min="55" max="57" width="3.73046875" style="9" customWidth="1"/>
    <col min="58" max="58" width="3.73046875" style="102" customWidth="1"/>
    <col min="59" max="92" width="3.73046875" style="9" customWidth="1"/>
    <col min="93" max="16384" width="9.1328125" style="9"/>
  </cols>
  <sheetData>
    <row r="1" spans="1:58" ht="28.5" customHeight="1" x14ac:dyDescent="0.4">
      <c r="A1" s="173" t="s">
        <v>238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4"/>
      <c r="AM1" s="14"/>
      <c r="AN1" s="14"/>
      <c r="AO1" s="14"/>
      <c r="AP1" s="14"/>
      <c r="AQ1" s="14"/>
      <c r="AR1" s="14"/>
      <c r="AS1" s="14"/>
      <c r="AT1" s="14"/>
      <c r="AU1" s="14"/>
      <c r="AV1" s="14"/>
      <c r="AW1" s="14"/>
      <c r="AX1" s="14"/>
      <c r="AY1" s="14"/>
      <c r="AZ1" s="95" t="s">
        <v>0</v>
      </c>
      <c r="BA1" s="96" t="s">
        <v>1</v>
      </c>
      <c r="BB1" s="100" t="s">
        <v>216</v>
      </c>
      <c r="BC1" s="95" t="s">
        <v>2</v>
      </c>
      <c r="BD1" s="95" t="s">
        <v>3</v>
      </c>
      <c r="BE1" s="95"/>
      <c r="BF1" s="105" t="s">
        <v>269</v>
      </c>
    </row>
    <row r="2" spans="1:58" ht="29.25" customHeight="1" x14ac:dyDescent="0.4">
      <c r="A2" s="191" t="s">
        <v>237</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4"/>
      <c r="AM2" s="14"/>
      <c r="AN2" s="14"/>
      <c r="AO2" s="14"/>
      <c r="AP2" s="14"/>
      <c r="AQ2" s="14"/>
      <c r="AR2" s="14"/>
      <c r="AS2" s="14"/>
      <c r="AT2" s="14"/>
      <c r="AU2" s="14"/>
      <c r="AV2" s="14"/>
      <c r="AW2" s="14"/>
      <c r="AX2" s="14"/>
      <c r="AY2" s="14"/>
      <c r="AZ2" s="95" t="s">
        <v>4</v>
      </c>
      <c r="BA2" s="96" t="s">
        <v>223</v>
      </c>
      <c r="BB2" s="100" t="s">
        <v>217</v>
      </c>
      <c r="BC2" s="95" t="s">
        <v>5</v>
      </c>
      <c r="BD2" s="95" t="s">
        <v>6</v>
      </c>
      <c r="BE2" s="95"/>
      <c r="BF2" s="105" t="s">
        <v>218</v>
      </c>
    </row>
    <row r="3" spans="1:58" ht="33" customHeight="1" x14ac:dyDescent="0.4">
      <c r="A3" s="3" t="s">
        <v>7</v>
      </c>
      <c r="B3" s="3"/>
      <c r="C3" s="3"/>
      <c r="D3" s="3"/>
      <c r="E3" s="3"/>
      <c r="F3" s="3"/>
      <c r="G3" s="142" t="s">
        <v>234</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
      <c r="AM3" s="14"/>
      <c r="AN3" s="14"/>
      <c r="AO3" s="14"/>
      <c r="AP3" s="14"/>
      <c r="AQ3" s="14"/>
      <c r="AR3" s="14"/>
      <c r="AS3" s="14"/>
      <c r="AT3" s="14"/>
      <c r="AU3" s="14"/>
      <c r="AV3" s="14"/>
      <c r="AW3" s="14"/>
      <c r="AX3" s="14"/>
      <c r="AY3" s="14"/>
      <c r="AZ3" s="95" t="s">
        <v>8</v>
      </c>
      <c r="BA3" s="95" t="s">
        <v>224</v>
      </c>
      <c r="BB3" s="100" t="s">
        <v>218</v>
      </c>
      <c r="BC3" s="95" t="s">
        <v>9</v>
      </c>
      <c r="BD3" s="95" t="s">
        <v>10</v>
      </c>
      <c r="BE3" s="95"/>
      <c r="BF3" s="105" t="s">
        <v>219</v>
      </c>
    </row>
    <row r="4" spans="1:58" ht="21.95" customHeight="1" x14ac:dyDescent="0.4">
      <c r="A4" s="3" t="s">
        <v>11</v>
      </c>
      <c r="B4" s="3"/>
      <c r="C4" s="3"/>
      <c r="D4" s="3"/>
      <c r="E4" s="3"/>
      <c r="F4" s="3"/>
      <c r="G4" s="143" t="s">
        <v>223</v>
      </c>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
      <c r="AM4" s="14"/>
      <c r="AN4" s="14"/>
      <c r="AO4" s="14"/>
      <c r="AP4" s="14"/>
      <c r="AQ4" s="14"/>
      <c r="AR4" s="14"/>
      <c r="AS4" s="14"/>
      <c r="AT4" s="14"/>
      <c r="AU4" s="14"/>
      <c r="AV4" s="14"/>
      <c r="AW4" s="14"/>
      <c r="AX4" s="14"/>
      <c r="AY4" s="14"/>
      <c r="AZ4" s="95"/>
      <c r="BA4" s="95" t="s">
        <v>225</v>
      </c>
      <c r="BB4" s="100" t="s">
        <v>219</v>
      </c>
      <c r="BC4" s="93" t="s">
        <v>12</v>
      </c>
      <c r="BD4" s="95"/>
      <c r="BE4" s="95"/>
      <c r="BF4" s="105" t="s">
        <v>220</v>
      </c>
    </row>
    <row r="5" spans="1:58" s="16" customFormat="1" ht="21.95" customHeight="1" x14ac:dyDescent="0.4">
      <c r="A5" s="147" t="s">
        <v>239</v>
      </c>
      <c r="B5" s="147"/>
      <c r="C5" s="147"/>
      <c r="D5" s="147"/>
      <c r="E5" s="147"/>
      <c r="F5" s="147"/>
      <c r="G5" s="146" t="s">
        <v>269</v>
      </c>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Z5" s="97"/>
      <c r="BA5" s="95" t="s">
        <v>226</v>
      </c>
      <c r="BB5" s="100" t="s">
        <v>220</v>
      </c>
      <c r="BC5" s="93" t="s">
        <v>13</v>
      </c>
      <c r="BD5" s="93"/>
      <c r="BE5" s="93"/>
      <c r="BF5" s="106" t="s">
        <v>221</v>
      </c>
    </row>
    <row r="6" spans="1:58" s="16" customFormat="1" ht="21.95" customHeight="1" x14ac:dyDescent="0.4">
      <c r="A6" s="15" t="s">
        <v>245</v>
      </c>
      <c r="B6" s="15"/>
      <c r="C6" s="15"/>
      <c r="D6" s="15"/>
      <c r="F6" s="17"/>
      <c r="G6" s="151" t="s">
        <v>246</v>
      </c>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Z6" s="97"/>
      <c r="BA6" s="93" t="s">
        <v>227</v>
      </c>
      <c r="BB6" s="100" t="s">
        <v>221</v>
      </c>
      <c r="BC6" s="19" t="s">
        <v>214</v>
      </c>
      <c r="BD6" s="93"/>
      <c r="BE6" s="93"/>
      <c r="BF6" s="106" t="s">
        <v>222</v>
      </c>
    </row>
    <row r="7" spans="1:58" s="16" customFormat="1" ht="21.95" hidden="1" customHeight="1" x14ac:dyDescent="0.4">
      <c r="A7" s="15" t="s">
        <v>15</v>
      </c>
      <c r="B7" s="15"/>
      <c r="C7" s="15"/>
      <c r="D7" s="15"/>
      <c r="F7" s="17"/>
      <c r="G7" s="149" t="s">
        <v>5</v>
      </c>
      <c r="H7" s="149"/>
      <c r="I7" s="149"/>
      <c r="J7" s="149"/>
      <c r="K7" s="149"/>
      <c r="L7" s="149"/>
      <c r="M7" s="148"/>
      <c r="N7" s="148"/>
      <c r="O7" s="148"/>
      <c r="P7" s="148"/>
      <c r="Q7" s="148"/>
      <c r="R7" s="148"/>
      <c r="S7" s="148"/>
      <c r="T7" s="150" t="s">
        <v>16</v>
      </c>
      <c r="U7" s="150"/>
      <c r="V7" s="150"/>
      <c r="W7" s="150"/>
      <c r="X7" s="150"/>
      <c r="Y7" s="150"/>
      <c r="Z7" s="149" t="s">
        <v>5</v>
      </c>
      <c r="AA7" s="149"/>
      <c r="AB7" s="149"/>
      <c r="AC7" s="149"/>
      <c r="AD7" s="149"/>
      <c r="AE7" s="149"/>
      <c r="AF7" s="149"/>
      <c r="AG7" s="148"/>
      <c r="AH7" s="148"/>
      <c r="AI7" s="148"/>
      <c r="AJ7" s="148"/>
      <c r="AK7" s="148"/>
      <c r="AZ7" s="97"/>
      <c r="BA7" s="93"/>
      <c r="BB7" s="100" t="s">
        <v>222</v>
      </c>
      <c r="BC7" s="19" t="s">
        <v>215</v>
      </c>
      <c r="BD7" s="93"/>
      <c r="BE7" s="93"/>
      <c r="BF7" s="106"/>
    </row>
    <row r="8" spans="1:58" s="16" customFormat="1" ht="21.95" customHeight="1" x14ac:dyDescent="0.4">
      <c r="A8" s="147" t="s">
        <v>243</v>
      </c>
      <c r="B8" s="147"/>
      <c r="C8" s="147"/>
      <c r="D8" s="147"/>
      <c r="E8" s="147"/>
      <c r="F8" s="147"/>
      <c r="G8" s="144" t="s">
        <v>244</v>
      </c>
      <c r="H8" s="144"/>
      <c r="I8" s="144"/>
      <c r="J8" s="144"/>
      <c r="K8" s="144"/>
      <c r="L8" s="144"/>
      <c r="M8" s="144"/>
      <c r="N8" s="144"/>
      <c r="O8" s="144"/>
      <c r="P8" s="144"/>
      <c r="Q8" s="144"/>
      <c r="R8" s="144"/>
      <c r="S8" s="144"/>
      <c r="T8" s="145"/>
      <c r="U8" s="145"/>
      <c r="V8" s="145"/>
      <c r="W8" s="145"/>
      <c r="X8" s="145"/>
      <c r="Y8" s="145"/>
      <c r="Z8" s="144"/>
      <c r="AA8" s="144"/>
      <c r="AB8" s="144"/>
      <c r="AC8" s="144"/>
      <c r="AD8" s="144"/>
      <c r="AE8" s="144"/>
      <c r="AF8" s="144"/>
      <c r="AG8" s="144"/>
      <c r="AH8" s="144"/>
      <c r="AI8" s="144"/>
      <c r="AJ8" s="144"/>
      <c r="AK8" s="144"/>
      <c r="AZ8" s="97"/>
      <c r="BA8" s="93"/>
      <c r="BB8" s="93"/>
      <c r="BC8" s="93" t="s">
        <v>14</v>
      </c>
      <c r="BD8" s="93"/>
      <c r="BE8" s="93"/>
      <c r="BF8" s="107"/>
    </row>
    <row r="9" spans="1:58" ht="13.15" x14ac:dyDescent="0.4">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4"/>
      <c r="AM9" s="14"/>
      <c r="AN9" s="14"/>
      <c r="AO9" s="14"/>
      <c r="AP9" s="14"/>
      <c r="AQ9" s="14"/>
      <c r="AR9" s="14"/>
      <c r="AS9" s="14"/>
      <c r="AT9" s="14"/>
      <c r="AU9" s="14"/>
      <c r="AV9" s="14"/>
      <c r="AW9" s="14"/>
      <c r="AX9" s="14"/>
      <c r="AY9" s="14"/>
      <c r="AZ9" s="95"/>
      <c r="BA9" s="95"/>
      <c r="BB9" s="94"/>
      <c r="BC9" s="93" t="s">
        <v>17</v>
      </c>
      <c r="BD9" s="95"/>
      <c r="BE9" s="95"/>
    </row>
    <row r="10" spans="1:58" ht="20.100000000000001" customHeight="1" x14ac:dyDescent="0.35">
      <c r="A10" s="135" t="s">
        <v>20</v>
      </c>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t="s">
        <v>21</v>
      </c>
      <c r="Z10" s="135"/>
      <c r="AA10" s="135"/>
      <c r="AB10" s="135"/>
      <c r="AC10" s="135"/>
      <c r="AD10" s="135"/>
      <c r="AE10" s="135"/>
      <c r="AF10" s="135"/>
      <c r="AG10" s="135" t="s">
        <v>22</v>
      </c>
      <c r="AH10" s="135"/>
      <c r="AI10" s="135" t="s">
        <v>23</v>
      </c>
      <c r="AJ10" s="135"/>
      <c r="AK10" s="135"/>
      <c r="AL10" s="14"/>
      <c r="AM10" s="14"/>
      <c r="AN10" s="14"/>
      <c r="AO10" s="14"/>
      <c r="AP10" s="14"/>
      <c r="AQ10" s="14"/>
      <c r="AR10" s="14"/>
      <c r="AS10" s="14"/>
      <c r="AT10" s="14"/>
      <c r="AU10" s="14"/>
      <c r="AV10" s="14"/>
      <c r="AW10" s="14"/>
      <c r="AX10" s="14"/>
      <c r="AY10" s="14"/>
      <c r="AZ10" s="95"/>
      <c r="BA10" s="95"/>
      <c r="BB10" s="94"/>
      <c r="BC10" s="93" t="s">
        <v>18</v>
      </c>
      <c r="BD10" s="95"/>
      <c r="BE10" s="95"/>
    </row>
    <row r="11" spans="1:58" ht="19.5" customHeight="1" x14ac:dyDescent="0.35">
      <c r="A11" s="137" t="s">
        <v>25</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40" t="s">
        <v>26</v>
      </c>
      <c r="Z11" s="140"/>
      <c r="AA11" s="140"/>
      <c r="AB11" s="140"/>
      <c r="AC11" s="140"/>
      <c r="AD11" s="140"/>
      <c r="AE11" s="140"/>
      <c r="AF11" s="140"/>
      <c r="AG11" s="137" t="s">
        <v>27</v>
      </c>
      <c r="AH11" s="137"/>
      <c r="AI11" s="136" t="s">
        <v>28</v>
      </c>
      <c r="AJ11" s="136"/>
      <c r="AK11" s="136"/>
      <c r="AL11" s="14"/>
      <c r="AM11" s="14"/>
      <c r="AN11" s="14"/>
      <c r="AO11" s="14"/>
      <c r="AP11" s="14"/>
      <c r="AQ11" s="14"/>
      <c r="AR11" s="14"/>
      <c r="AS11" s="14"/>
      <c r="AT11" s="14"/>
      <c r="AU11" s="14"/>
      <c r="AV11" s="14"/>
      <c r="AW11" s="14"/>
      <c r="AX11" s="14"/>
      <c r="AY11" s="14"/>
      <c r="AZ11" s="14"/>
      <c r="BA11" s="14"/>
      <c r="BB11" s="14"/>
      <c r="BC11" s="93" t="s">
        <v>19</v>
      </c>
      <c r="BD11" s="14"/>
      <c r="BE11" s="14"/>
    </row>
    <row r="12" spans="1:58" ht="20.100000000000001" customHeight="1" x14ac:dyDescent="0.35">
      <c r="A12" s="135" t="s">
        <v>20</v>
      </c>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t="s">
        <v>21</v>
      </c>
      <c r="Z12" s="135"/>
      <c r="AA12" s="135"/>
      <c r="AB12" s="135"/>
      <c r="AC12" s="135"/>
      <c r="AD12" s="135"/>
      <c r="AE12" s="135"/>
      <c r="AF12" s="135"/>
      <c r="AG12" s="135" t="s">
        <v>22</v>
      </c>
      <c r="AH12" s="135"/>
      <c r="AI12" s="135" t="s">
        <v>23</v>
      </c>
      <c r="AJ12" s="135"/>
      <c r="AK12" s="135"/>
      <c r="AL12" s="14"/>
      <c r="AM12" s="14"/>
      <c r="AN12" s="14"/>
      <c r="AO12" s="14"/>
      <c r="AP12" s="14"/>
      <c r="AQ12" s="14"/>
      <c r="AR12" s="14"/>
      <c r="AS12" s="14"/>
      <c r="AT12" s="14"/>
      <c r="AU12" s="14"/>
      <c r="AV12" s="14"/>
      <c r="AW12" s="14"/>
      <c r="AX12" s="14"/>
      <c r="AY12" s="14"/>
      <c r="AZ12" s="14"/>
      <c r="BA12" s="14"/>
      <c r="BC12" s="93" t="s">
        <v>24</v>
      </c>
      <c r="BD12" s="14"/>
      <c r="BE12" s="14"/>
    </row>
    <row r="13" spans="1:58" ht="19.5" customHeight="1" x14ac:dyDescent="0.35">
      <c r="A13" s="137" t="s">
        <v>29</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40" t="s">
        <v>26</v>
      </c>
      <c r="Z13" s="140"/>
      <c r="AA13" s="140"/>
      <c r="AB13" s="140"/>
      <c r="AC13" s="140"/>
      <c r="AD13" s="140"/>
      <c r="AE13" s="140"/>
      <c r="AF13" s="140"/>
      <c r="AG13" s="137" t="s">
        <v>27</v>
      </c>
      <c r="AH13" s="137"/>
      <c r="AI13" s="136" t="s">
        <v>28</v>
      </c>
      <c r="AJ13" s="136"/>
      <c r="AK13" s="136"/>
      <c r="AL13" s="14"/>
      <c r="AM13" s="14"/>
      <c r="AN13" s="14"/>
      <c r="AO13" s="14"/>
      <c r="AP13" s="14"/>
      <c r="AQ13" s="14"/>
      <c r="AR13" s="14"/>
      <c r="AS13" s="14"/>
      <c r="AT13" s="14"/>
      <c r="AU13" s="14"/>
      <c r="AV13" s="14"/>
      <c r="AW13" s="14"/>
      <c r="AX13" s="14"/>
      <c r="AY13" s="14"/>
      <c r="AZ13" s="14"/>
      <c r="BA13" s="14"/>
      <c r="BC13" s="14"/>
      <c r="BD13" s="14"/>
      <c r="BE13" s="14"/>
    </row>
    <row r="14" spans="1:58" ht="20.100000000000001" customHeight="1" x14ac:dyDescent="0.35">
      <c r="A14" s="138" t="s">
        <v>0</v>
      </c>
      <c r="B14" s="138"/>
      <c r="C14" s="135" t="s">
        <v>30</v>
      </c>
      <c r="D14" s="135"/>
      <c r="E14" s="135"/>
      <c r="F14" s="135"/>
      <c r="G14" s="135"/>
      <c r="H14" s="135"/>
      <c r="I14" s="135"/>
      <c r="J14" s="135"/>
      <c r="K14" s="135"/>
      <c r="L14" s="135"/>
      <c r="M14" s="135"/>
      <c r="N14" s="135" t="s">
        <v>31</v>
      </c>
      <c r="O14" s="135"/>
      <c r="P14" s="135"/>
      <c r="Q14" s="135"/>
      <c r="R14" s="135"/>
      <c r="S14" s="135"/>
      <c r="T14" s="135"/>
      <c r="U14" s="135"/>
      <c r="V14" s="135"/>
      <c r="W14" s="135"/>
      <c r="X14" s="135"/>
      <c r="Y14" s="139" t="s">
        <v>32</v>
      </c>
      <c r="Z14" s="139"/>
      <c r="AA14" s="139"/>
      <c r="AB14" s="139"/>
      <c r="AC14" s="139"/>
      <c r="AD14" s="138" t="s">
        <v>33</v>
      </c>
      <c r="AE14" s="138"/>
      <c r="AF14" s="135" t="s">
        <v>34</v>
      </c>
      <c r="AG14" s="135"/>
      <c r="AH14" s="135"/>
      <c r="AI14" s="135"/>
      <c r="AJ14" s="135"/>
      <c r="AK14" s="135"/>
      <c r="AL14" s="14"/>
      <c r="AM14" s="14"/>
      <c r="AN14" s="14"/>
      <c r="AO14" s="14"/>
      <c r="AP14" s="14"/>
      <c r="AQ14" s="14"/>
      <c r="AR14" s="14"/>
      <c r="AS14" s="14"/>
      <c r="AT14" s="14"/>
      <c r="AU14" s="14"/>
      <c r="AV14" s="14"/>
      <c r="AW14" s="14"/>
      <c r="AX14" s="14"/>
      <c r="AY14" s="14"/>
      <c r="AZ14" s="14"/>
      <c r="BA14" s="14"/>
      <c r="BC14" s="14"/>
      <c r="BD14" s="14"/>
      <c r="BE14" s="14"/>
    </row>
    <row r="15" spans="1:58" ht="19.5" customHeight="1" x14ac:dyDescent="0.35">
      <c r="A15" s="136" t="s">
        <v>35</v>
      </c>
      <c r="B15" s="136"/>
      <c r="C15" s="140" t="s">
        <v>36</v>
      </c>
      <c r="D15" s="140"/>
      <c r="E15" s="140"/>
      <c r="F15" s="140"/>
      <c r="G15" s="140"/>
      <c r="H15" s="140"/>
      <c r="I15" s="140"/>
      <c r="J15" s="140"/>
      <c r="K15" s="140"/>
      <c r="L15" s="140"/>
      <c r="M15" s="140"/>
      <c r="N15" s="137" t="s">
        <v>37</v>
      </c>
      <c r="O15" s="137"/>
      <c r="P15" s="137"/>
      <c r="Q15" s="137"/>
      <c r="R15" s="137"/>
      <c r="S15" s="137"/>
      <c r="T15" s="137"/>
      <c r="U15" s="137"/>
      <c r="V15" s="137"/>
      <c r="W15" s="137"/>
      <c r="X15" s="137"/>
      <c r="Y15" s="136" t="s">
        <v>38</v>
      </c>
      <c r="Z15" s="136"/>
      <c r="AA15" s="136"/>
      <c r="AB15" s="136"/>
      <c r="AC15" s="136"/>
      <c r="AD15" s="137" t="s">
        <v>39</v>
      </c>
      <c r="AE15" s="137"/>
      <c r="AF15" s="136" t="s">
        <v>40</v>
      </c>
      <c r="AG15" s="136"/>
      <c r="AH15" s="136"/>
      <c r="AI15" s="136"/>
      <c r="AJ15" s="136"/>
      <c r="AK15" s="136"/>
      <c r="AL15" s="14"/>
      <c r="AM15" s="14"/>
      <c r="AN15" s="14"/>
      <c r="AO15" s="14"/>
      <c r="AP15" s="14"/>
      <c r="AQ15" s="14"/>
      <c r="AR15" s="14"/>
      <c r="AS15" s="14"/>
      <c r="AT15" s="14"/>
      <c r="AU15" s="14"/>
      <c r="AV15" s="14"/>
      <c r="AW15" s="14"/>
      <c r="AX15" s="14"/>
      <c r="AY15" s="14"/>
      <c r="AZ15" s="14"/>
      <c r="BA15" s="14"/>
      <c r="BC15" s="14"/>
    </row>
    <row r="16" spans="1:58" ht="20.100000000000001" customHeight="1" x14ac:dyDescent="0.35">
      <c r="A16" s="138" t="s">
        <v>0</v>
      </c>
      <c r="B16" s="138"/>
      <c r="C16" s="135" t="s">
        <v>30</v>
      </c>
      <c r="D16" s="135"/>
      <c r="E16" s="135"/>
      <c r="F16" s="135"/>
      <c r="G16" s="135"/>
      <c r="H16" s="135"/>
      <c r="I16" s="135"/>
      <c r="J16" s="135"/>
      <c r="K16" s="135"/>
      <c r="L16" s="135"/>
      <c r="M16" s="135"/>
      <c r="N16" s="135" t="s">
        <v>31</v>
      </c>
      <c r="O16" s="135"/>
      <c r="P16" s="135"/>
      <c r="Q16" s="135"/>
      <c r="R16" s="135"/>
      <c r="S16" s="135"/>
      <c r="T16" s="135"/>
      <c r="U16" s="135"/>
      <c r="V16" s="135"/>
      <c r="W16" s="135"/>
      <c r="X16" s="135"/>
      <c r="Y16" s="139" t="s">
        <v>32</v>
      </c>
      <c r="Z16" s="139"/>
      <c r="AA16" s="139"/>
      <c r="AB16" s="139"/>
      <c r="AC16" s="139"/>
      <c r="AD16" s="138" t="s">
        <v>33</v>
      </c>
      <c r="AE16" s="138"/>
      <c r="AF16" s="135" t="s">
        <v>34</v>
      </c>
      <c r="AG16" s="135"/>
      <c r="AH16" s="135"/>
      <c r="AI16" s="135"/>
      <c r="AJ16" s="135"/>
      <c r="AK16" s="135"/>
      <c r="AL16" s="14"/>
      <c r="AM16" s="14"/>
      <c r="AN16" s="14"/>
      <c r="AO16" s="14"/>
      <c r="AP16" s="14"/>
      <c r="AQ16" s="14"/>
      <c r="AR16" s="14"/>
      <c r="AS16" s="14"/>
      <c r="AT16" s="14"/>
      <c r="AU16" s="26"/>
      <c r="AV16" s="14"/>
      <c r="AW16" s="14"/>
      <c r="AX16" s="14"/>
      <c r="AY16" s="14"/>
      <c r="AZ16" s="14"/>
      <c r="BA16" s="14"/>
    </row>
    <row r="17" spans="1:58" ht="19.5" customHeight="1" x14ac:dyDescent="0.35">
      <c r="A17" s="136" t="s">
        <v>35</v>
      </c>
      <c r="B17" s="136"/>
      <c r="C17" s="140" t="s">
        <v>41</v>
      </c>
      <c r="D17" s="140"/>
      <c r="E17" s="140"/>
      <c r="F17" s="140"/>
      <c r="G17" s="140"/>
      <c r="H17" s="140"/>
      <c r="I17" s="140"/>
      <c r="J17" s="140"/>
      <c r="K17" s="140"/>
      <c r="L17" s="140"/>
      <c r="M17" s="140"/>
      <c r="N17" s="140" t="s">
        <v>37</v>
      </c>
      <c r="O17" s="140"/>
      <c r="P17" s="140"/>
      <c r="Q17" s="140"/>
      <c r="R17" s="140"/>
      <c r="S17" s="140"/>
      <c r="T17" s="140"/>
      <c r="U17" s="140"/>
      <c r="V17" s="140"/>
      <c r="W17" s="140"/>
      <c r="X17" s="140"/>
      <c r="Y17" s="136" t="s">
        <v>38</v>
      </c>
      <c r="Z17" s="136"/>
      <c r="AA17" s="136"/>
      <c r="AB17" s="136"/>
      <c r="AC17" s="136"/>
      <c r="AD17" s="140" t="s">
        <v>39</v>
      </c>
      <c r="AE17" s="140"/>
      <c r="AF17" s="136" t="s">
        <v>40</v>
      </c>
      <c r="AG17" s="136"/>
      <c r="AH17" s="136"/>
      <c r="AI17" s="136"/>
      <c r="AJ17" s="136"/>
      <c r="AK17" s="136"/>
      <c r="AL17" s="14"/>
      <c r="AM17" s="14"/>
      <c r="AN17" s="14"/>
      <c r="AO17" s="14"/>
      <c r="AP17" s="14"/>
      <c r="AQ17" s="14"/>
      <c r="AR17" s="14"/>
      <c r="AS17" s="14"/>
      <c r="AT17" s="14"/>
      <c r="AU17" s="14"/>
      <c r="AV17" s="14"/>
      <c r="AW17" s="14"/>
      <c r="AX17" s="14"/>
      <c r="AY17" s="14"/>
      <c r="AZ17" s="14"/>
      <c r="BA17" s="14"/>
    </row>
    <row r="18" spans="1:58" ht="20.100000000000001" customHeight="1" x14ac:dyDescent="0.35">
      <c r="A18" s="138" t="s">
        <v>0</v>
      </c>
      <c r="B18" s="138"/>
      <c r="C18" s="135" t="s">
        <v>30</v>
      </c>
      <c r="D18" s="135"/>
      <c r="E18" s="135"/>
      <c r="F18" s="135"/>
      <c r="G18" s="135"/>
      <c r="H18" s="135"/>
      <c r="I18" s="135"/>
      <c r="J18" s="135"/>
      <c r="K18" s="135"/>
      <c r="L18" s="135"/>
      <c r="M18" s="135"/>
      <c r="N18" s="135" t="s">
        <v>31</v>
      </c>
      <c r="O18" s="135"/>
      <c r="P18" s="135"/>
      <c r="Q18" s="135"/>
      <c r="R18" s="135"/>
      <c r="S18" s="135"/>
      <c r="T18" s="135"/>
      <c r="U18" s="135"/>
      <c r="V18" s="135"/>
      <c r="W18" s="135"/>
      <c r="X18" s="135"/>
      <c r="Y18" s="139" t="s">
        <v>32</v>
      </c>
      <c r="Z18" s="139"/>
      <c r="AA18" s="139"/>
      <c r="AB18" s="139"/>
      <c r="AC18" s="139"/>
      <c r="AD18" s="138" t="s">
        <v>33</v>
      </c>
      <c r="AE18" s="138"/>
      <c r="AF18" s="135" t="s">
        <v>34</v>
      </c>
      <c r="AG18" s="135"/>
      <c r="AH18" s="135"/>
      <c r="AI18" s="135"/>
      <c r="AJ18" s="135"/>
      <c r="AK18" s="135"/>
      <c r="AL18" s="14"/>
      <c r="AM18" s="14"/>
      <c r="AN18" s="14"/>
      <c r="AO18" s="14"/>
      <c r="AP18" s="14"/>
      <c r="AQ18" s="14"/>
      <c r="AR18" s="14"/>
      <c r="AS18" s="14"/>
      <c r="AT18" s="14"/>
      <c r="AU18" s="26"/>
      <c r="AV18" s="14"/>
      <c r="AW18" s="14"/>
      <c r="AX18" s="14"/>
      <c r="AY18" s="14"/>
      <c r="AZ18" s="14"/>
      <c r="BA18" s="14"/>
    </row>
    <row r="19" spans="1:58" ht="23.25" customHeight="1" x14ac:dyDescent="0.35">
      <c r="A19" s="136" t="s">
        <v>35</v>
      </c>
      <c r="B19" s="136"/>
      <c r="C19" s="140" t="s">
        <v>42</v>
      </c>
      <c r="D19" s="140"/>
      <c r="E19" s="140"/>
      <c r="F19" s="140"/>
      <c r="G19" s="140"/>
      <c r="H19" s="140"/>
      <c r="I19" s="140"/>
      <c r="J19" s="140"/>
      <c r="K19" s="140"/>
      <c r="L19" s="140"/>
      <c r="M19" s="140"/>
      <c r="N19" s="140" t="s">
        <v>37</v>
      </c>
      <c r="O19" s="140"/>
      <c r="P19" s="140"/>
      <c r="Q19" s="140"/>
      <c r="R19" s="140"/>
      <c r="S19" s="140"/>
      <c r="T19" s="140"/>
      <c r="U19" s="140"/>
      <c r="V19" s="140"/>
      <c r="W19" s="140"/>
      <c r="X19" s="140"/>
      <c r="Y19" s="136" t="s">
        <v>38</v>
      </c>
      <c r="Z19" s="136"/>
      <c r="AA19" s="136"/>
      <c r="AB19" s="136"/>
      <c r="AC19" s="136"/>
      <c r="AD19" s="140" t="s">
        <v>39</v>
      </c>
      <c r="AE19" s="140"/>
      <c r="AF19" s="136" t="s">
        <v>40</v>
      </c>
      <c r="AG19" s="136"/>
      <c r="AH19" s="136"/>
      <c r="AI19" s="136"/>
      <c r="AJ19" s="136"/>
      <c r="AK19" s="136"/>
      <c r="AL19" s="14"/>
      <c r="AM19" s="14"/>
      <c r="AN19" s="14"/>
      <c r="AO19" s="14"/>
      <c r="AP19" s="14"/>
      <c r="AQ19" s="14"/>
      <c r="AR19" s="14"/>
      <c r="AS19" s="14"/>
      <c r="AT19" s="14"/>
      <c r="AU19" s="14"/>
      <c r="AV19" s="14"/>
      <c r="AW19" s="14"/>
      <c r="AX19" s="14"/>
      <c r="AY19" s="14"/>
      <c r="AZ19" s="14"/>
      <c r="BA19" s="14"/>
    </row>
    <row r="20" spans="1:58" s="14" customFormat="1" ht="22.5" customHeight="1" thickBot="1" x14ac:dyDescent="0.4">
      <c r="A20" s="24"/>
      <c r="B20" s="24"/>
      <c r="C20" s="24"/>
      <c r="E20" s="24"/>
      <c r="F20" s="141" t="s">
        <v>43</v>
      </c>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24"/>
      <c r="AH20" s="24"/>
      <c r="AI20" s="24"/>
      <c r="AJ20" s="24"/>
      <c r="BB20" s="13"/>
      <c r="BF20" s="102"/>
    </row>
    <row r="21" spans="1:58" s="14" customFormat="1" ht="19.5" customHeight="1" x14ac:dyDescent="0.35">
      <c r="A21" s="25"/>
      <c r="B21" s="25"/>
      <c r="C21" s="29"/>
      <c r="D21" s="30"/>
      <c r="E21" s="30"/>
      <c r="F21" s="118" t="s">
        <v>270</v>
      </c>
      <c r="G21" s="119"/>
      <c r="H21" s="119"/>
      <c r="I21" s="112" t="s">
        <v>228</v>
      </c>
      <c r="J21" s="112"/>
      <c r="K21" s="112"/>
      <c r="L21" s="116"/>
      <c r="M21" s="123" t="s">
        <v>264</v>
      </c>
      <c r="N21" s="112"/>
      <c r="O21" s="112"/>
      <c r="P21" s="112"/>
      <c r="Q21" s="112"/>
      <c r="R21" s="112"/>
      <c r="S21" s="112"/>
      <c r="T21" s="112"/>
      <c r="U21" s="112"/>
      <c r="V21" s="112"/>
      <c r="W21" s="112"/>
      <c r="X21" s="112"/>
      <c r="Y21" s="112"/>
      <c r="Z21" s="112"/>
      <c r="AA21" s="112"/>
      <c r="AB21" s="116"/>
      <c r="AC21" s="112" t="s">
        <v>44</v>
      </c>
      <c r="AD21" s="112"/>
      <c r="AE21" s="112"/>
      <c r="AF21" s="113"/>
      <c r="BB21" s="13"/>
      <c r="BF21" s="102"/>
    </row>
    <row r="22" spans="1:58" s="14" customFormat="1" ht="27" customHeight="1" x14ac:dyDescent="0.35">
      <c r="A22" s="25"/>
      <c r="B22" s="25"/>
      <c r="C22" s="30"/>
      <c r="D22" s="30"/>
      <c r="E22" s="30"/>
      <c r="F22" s="120"/>
      <c r="G22" s="121"/>
      <c r="H22" s="121"/>
      <c r="I22" s="114"/>
      <c r="J22" s="114"/>
      <c r="K22" s="114"/>
      <c r="L22" s="117"/>
      <c r="M22" s="130" t="s">
        <v>45</v>
      </c>
      <c r="N22" s="114"/>
      <c r="O22" s="114"/>
      <c r="P22" s="114"/>
      <c r="Q22" s="114"/>
      <c r="R22" s="117"/>
      <c r="S22" s="130" t="s">
        <v>46</v>
      </c>
      <c r="T22" s="114"/>
      <c r="U22" s="114"/>
      <c r="V22" s="114"/>
      <c r="W22" s="114"/>
      <c r="X22" s="117"/>
      <c r="Y22" s="124" t="s">
        <v>47</v>
      </c>
      <c r="Z22" s="125"/>
      <c r="AA22" s="125"/>
      <c r="AB22" s="126"/>
      <c r="AC22" s="114"/>
      <c r="AD22" s="114"/>
      <c r="AE22" s="114"/>
      <c r="AF22" s="115"/>
      <c r="BB22" s="13"/>
      <c r="BF22" s="102"/>
    </row>
    <row r="23" spans="1:58" s="14" customFormat="1" ht="19.5" customHeight="1" x14ac:dyDescent="0.35">
      <c r="A23" s="25"/>
      <c r="B23" s="25"/>
      <c r="C23" s="25"/>
      <c r="D23" s="30"/>
      <c r="E23" s="30"/>
      <c r="F23" s="120"/>
      <c r="G23" s="121"/>
      <c r="H23" s="121"/>
      <c r="I23" s="114"/>
      <c r="J23" s="114"/>
      <c r="K23" s="114"/>
      <c r="L23" s="117"/>
      <c r="M23" s="130" t="s">
        <v>48</v>
      </c>
      <c r="N23" s="114"/>
      <c r="O23" s="117"/>
      <c r="P23" s="132" t="s">
        <v>49</v>
      </c>
      <c r="Q23" s="133"/>
      <c r="R23" s="134"/>
      <c r="S23" s="130" t="s">
        <v>48</v>
      </c>
      <c r="T23" s="114"/>
      <c r="U23" s="117"/>
      <c r="V23" s="130" t="s">
        <v>49</v>
      </c>
      <c r="W23" s="114"/>
      <c r="X23" s="117"/>
      <c r="Y23" s="127"/>
      <c r="Z23" s="128"/>
      <c r="AA23" s="128"/>
      <c r="AB23" s="129"/>
      <c r="AC23" s="114"/>
      <c r="AD23" s="114"/>
      <c r="AE23" s="114"/>
      <c r="AF23" s="115"/>
      <c r="BB23" s="13"/>
      <c r="BF23" s="102"/>
    </row>
    <row r="24" spans="1:58" s="14" customFormat="1" ht="37.5" customHeight="1" x14ac:dyDescent="0.35">
      <c r="A24" s="25"/>
      <c r="B24" s="25"/>
      <c r="C24" s="25"/>
      <c r="D24" s="27"/>
      <c r="E24" s="27"/>
      <c r="F24" s="108" t="s">
        <v>269</v>
      </c>
      <c r="G24" s="109"/>
      <c r="H24" s="109"/>
      <c r="I24" s="122"/>
      <c r="J24" s="122"/>
      <c r="K24" s="122"/>
      <c r="L24" s="122"/>
      <c r="M24" s="131"/>
      <c r="N24" s="131"/>
      <c r="O24" s="131"/>
      <c r="P24" s="122"/>
      <c r="Q24" s="122"/>
      <c r="R24" s="122"/>
      <c r="S24" s="122"/>
      <c r="T24" s="122"/>
      <c r="U24" s="122"/>
      <c r="V24" s="122"/>
      <c r="W24" s="122"/>
      <c r="X24" s="122"/>
      <c r="Y24" s="122"/>
      <c r="Z24" s="122"/>
      <c r="AA24" s="122"/>
      <c r="AB24" s="122"/>
      <c r="AC24" s="110">
        <f t="shared" ref="AC24:AC26" si="0">SUM(I24:AB24)</f>
        <v>0</v>
      </c>
      <c r="AD24" s="110"/>
      <c r="AE24" s="110"/>
      <c r="AF24" s="111"/>
      <c r="BB24" s="13"/>
      <c r="BF24" s="102"/>
    </row>
    <row r="25" spans="1:58" s="14" customFormat="1" ht="37.5" customHeight="1" x14ac:dyDescent="0.35">
      <c r="A25" s="25"/>
      <c r="B25" s="25"/>
      <c r="C25" s="25"/>
      <c r="D25" s="28"/>
      <c r="E25" s="28"/>
      <c r="F25" s="175" t="s">
        <v>50</v>
      </c>
      <c r="G25" s="176"/>
      <c r="H25" s="176"/>
      <c r="I25" s="193"/>
      <c r="J25" s="193"/>
      <c r="K25" s="193"/>
      <c r="L25" s="193"/>
      <c r="M25" s="194"/>
      <c r="N25" s="194"/>
      <c r="O25" s="194"/>
      <c r="P25" s="179"/>
      <c r="Q25" s="179"/>
      <c r="R25" s="179"/>
      <c r="S25" s="122"/>
      <c r="T25" s="122"/>
      <c r="U25" s="122"/>
      <c r="V25" s="190"/>
      <c r="W25" s="190"/>
      <c r="X25" s="190"/>
      <c r="Y25" s="177"/>
      <c r="Z25" s="177"/>
      <c r="AA25" s="177"/>
      <c r="AB25" s="177"/>
      <c r="AC25" s="188">
        <f t="shared" si="0"/>
        <v>0</v>
      </c>
      <c r="AD25" s="188"/>
      <c r="AE25" s="188"/>
      <c r="AF25" s="189"/>
      <c r="BB25" s="13"/>
      <c r="BF25" s="102"/>
    </row>
    <row r="26" spans="1:58" s="64" customFormat="1" ht="37.5" customHeight="1" thickBot="1" x14ac:dyDescent="0.4">
      <c r="A26" s="63"/>
      <c r="B26" s="63"/>
      <c r="C26" s="63"/>
      <c r="D26" s="28"/>
      <c r="E26" s="28"/>
      <c r="F26" s="175" t="s">
        <v>51</v>
      </c>
      <c r="G26" s="176"/>
      <c r="H26" s="176"/>
      <c r="I26" s="177"/>
      <c r="J26" s="177"/>
      <c r="K26" s="177"/>
      <c r="L26" s="177"/>
      <c r="M26" s="178"/>
      <c r="N26" s="178"/>
      <c r="O26" s="178"/>
      <c r="P26" s="182"/>
      <c r="Q26" s="183"/>
      <c r="R26" s="184"/>
      <c r="S26" s="66"/>
      <c r="T26" s="67"/>
      <c r="U26" s="68"/>
      <c r="V26" s="182"/>
      <c r="W26" s="183"/>
      <c r="X26" s="184"/>
      <c r="Y26" s="179"/>
      <c r="Z26" s="179"/>
      <c r="AA26" s="179"/>
      <c r="AB26" s="179"/>
      <c r="AC26" s="180">
        <f t="shared" si="0"/>
        <v>0</v>
      </c>
      <c r="AD26" s="180"/>
      <c r="AE26" s="180"/>
      <c r="AF26" s="181"/>
      <c r="BB26" s="71"/>
      <c r="BF26" s="102"/>
    </row>
    <row r="27" spans="1:58" s="14" customFormat="1" ht="27.75" customHeight="1" thickBot="1" x14ac:dyDescent="0.4">
      <c r="A27" s="25"/>
      <c r="B27" s="25"/>
      <c r="C27" s="25"/>
      <c r="D27" s="26"/>
      <c r="E27" s="26"/>
      <c r="F27" s="159" t="s">
        <v>52</v>
      </c>
      <c r="G27" s="160"/>
      <c r="H27" s="161"/>
      <c r="I27" s="154">
        <f>SUM(I24:L26)</f>
        <v>0</v>
      </c>
      <c r="J27" s="154"/>
      <c r="K27" s="154"/>
      <c r="L27" s="154"/>
      <c r="M27" s="156">
        <f>SUM(M24:O26)</f>
        <v>0</v>
      </c>
      <c r="N27" s="157"/>
      <c r="O27" s="158"/>
      <c r="P27" s="156">
        <f>SUM(P24:R26)</f>
        <v>0</v>
      </c>
      <c r="Q27" s="157"/>
      <c r="R27" s="158"/>
      <c r="S27" s="156">
        <f>SUM(S24:U26)</f>
        <v>0</v>
      </c>
      <c r="T27" s="157"/>
      <c r="U27" s="158"/>
      <c r="V27" s="156">
        <f>SUM(V24:X26)</f>
        <v>0</v>
      </c>
      <c r="W27" s="157"/>
      <c r="X27" s="158"/>
      <c r="Y27" s="154">
        <f>SUM(Y24:AB26)</f>
        <v>0</v>
      </c>
      <c r="Z27" s="154"/>
      <c r="AA27" s="154"/>
      <c r="AB27" s="154"/>
      <c r="AC27" s="154">
        <f>SUM(AC24:AF26)</f>
        <v>0</v>
      </c>
      <c r="AD27" s="154"/>
      <c r="AE27" s="154"/>
      <c r="AF27" s="155"/>
      <c r="BB27" s="13"/>
      <c r="BF27" s="102"/>
    </row>
    <row r="28" spans="1:58" s="14" customFormat="1" ht="16.5" customHeight="1" x14ac:dyDescent="0.4">
      <c r="A28" s="25"/>
      <c r="B28" s="25"/>
      <c r="C28" s="25"/>
      <c r="D28" s="26"/>
      <c r="E28" s="26"/>
      <c r="F28" s="40"/>
      <c r="G28" s="40"/>
      <c r="H28" s="40"/>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c r="BB28" s="13"/>
      <c r="BF28" s="102"/>
    </row>
    <row r="29" spans="1:58" s="14" customFormat="1" ht="16.5" hidden="1" customHeight="1" x14ac:dyDescent="0.35">
      <c r="A29" s="25"/>
      <c r="B29" s="25"/>
      <c r="C29" s="163" t="s">
        <v>53</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5"/>
      <c r="BF29" s="102"/>
    </row>
    <row r="30" spans="1:58" s="14" customFormat="1" ht="22.5" hidden="1" customHeight="1" x14ac:dyDescent="0.35">
      <c r="A30" s="25"/>
      <c r="B30" s="25"/>
      <c r="C30" s="185" t="s">
        <v>54</v>
      </c>
      <c r="D30" s="186"/>
      <c r="E30" s="186"/>
      <c r="F30" s="186"/>
      <c r="G30" s="186"/>
      <c r="H30" s="187"/>
      <c r="I30" s="167"/>
      <c r="J30" s="168"/>
      <c r="K30" s="168"/>
      <c r="L30" s="168"/>
      <c r="M30" s="168"/>
      <c r="N30" s="168"/>
      <c r="O30" s="168"/>
      <c r="P30" s="168"/>
      <c r="Q30" s="168"/>
      <c r="R30" s="169"/>
      <c r="S30" s="170" t="s">
        <v>55</v>
      </c>
      <c r="T30" s="171"/>
      <c r="U30" s="171"/>
      <c r="V30" s="171"/>
      <c r="W30" s="171"/>
      <c r="X30" s="171"/>
      <c r="Y30" s="171"/>
      <c r="Z30" s="172"/>
      <c r="AA30" s="167"/>
      <c r="AB30" s="168"/>
      <c r="AC30" s="168"/>
      <c r="AD30" s="168"/>
      <c r="AE30" s="168"/>
      <c r="AF30" s="168"/>
      <c r="AG30" s="168"/>
      <c r="AH30" s="168"/>
      <c r="AI30" s="169"/>
      <c r="BF30" s="102"/>
    </row>
    <row r="31" spans="1:58" s="14" customFormat="1" ht="20.25" hidden="1" customHeight="1" x14ac:dyDescent="0.35">
      <c r="A31" s="25"/>
      <c r="B31" s="25"/>
      <c r="C31" s="167" t="s">
        <v>56</v>
      </c>
      <c r="D31" s="168"/>
      <c r="E31" s="168"/>
      <c r="F31" s="168"/>
      <c r="G31" s="168"/>
      <c r="H31" s="169"/>
      <c r="I31" s="167"/>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9"/>
      <c r="BF31" s="102"/>
    </row>
    <row r="32" spans="1:58" s="14" customFormat="1" ht="21.75" hidden="1" customHeight="1" x14ac:dyDescent="0.35">
      <c r="A32" s="25"/>
      <c r="B32" s="25"/>
      <c r="C32" s="167" t="s">
        <v>57</v>
      </c>
      <c r="D32" s="168"/>
      <c r="E32" s="168"/>
      <c r="F32" s="168"/>
      <c r="G32" s="168"/>
      <c r="H32" s="169"/>
      <c r="I32" s="167"/>
      <c r="J32" s="168"/>
      <c r="K32" s="168"/>
      <c r="L32" s="168"/>
      <c r="M32" s="168"/>
      <c r="N32" s="168"/>
      <c r="O32" s="168"/>
      <c r="P32" s="168"/>
      <c r="Q32" s="168"/>
      <c r="R32" s="168"/>
      <c r="S32" s="168"/>
      <c r="T32" s="168"/>
      <c r="U32" s="168"/>
      <c r="V32" s="168"/>
      <c r="W32" s="168"/>
      <c r="X32" s="169"/>
      <c r="Y32" s="170" t="s">
        <v>58</v>
      </c>
      <c r="Z32" s="171"/>
      <c r="AA32" s="167"/>
      <c r="AB32" s="168"/>
      <c r="AC32" s="168"/>
      <c r="AD32" s="168"/>
      <c r="AE32" s="168"/>
      <c r="AF32" s="168"/>
      <c r="AG32" s="168"/>
      <c r="AH32" s="168"/>
      <c r="AI32" s="169"/>
      <c r="BF32" s="102"/>
    </row>
    <row r="33" spans="1:54" hidden="1" x14ac:dyDescent="0.35"/>
    <row r="34" spans="1:54" s="102" customFormat="1" x14ac:dyDescent="0.35">
      <c r="A34" s="162" t="s">
        <v>268</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01"/>
      <c r="AG34" s="101"/>
      <c r="AH34" s="101"/>
      <c r="AI34" s="101"/>
      <c r="AJ34" s="101"/>
      <c r="AK34" s="101"/>
      <c r="BB34" s="103"/>
    </row>
    <row r="35" spans="1:54" s="102" customFormat="1" ht="19.5" customHeight="1" x14ac:dyDescent="0.35">
      <c r="A35" s="153" t="s">
        <v>271</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BB35" s="103"/>
    </row>
    <row r="36" spans="1:54" s="102" customFormat="1" ht="27.4" customHeight="1" x14ac:dyDescent="0.35">
      <c r="A36" s="166" t="s">
        <v>272</v>
      </c>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BB36" s="103"/>
    </row>
    <row r="37" spans="1:54" s="102" customFormat="1" ht="15" customHeight="1" x14ac:dyDescent="0.35">
      <c r="A37" s="153" t="s">
        <v>229</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BB37" s="103"/>
    </row>
    <row r="38" spans="1:54" s="102" customFormat="1" ht="27.4" customHeight="1" x14ac:dyDescent="0.35">
      <c r="A38" s="153" t="s">
        <v>273</v>
      </c>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BB38" s="103"/>
    </row>
    <row r="39" spans="1:54" s="102" customFormat="1" ht="27" customHeight="1" x14ac:dyDescent="0.35">
      <c r="A39" s="153" t="s">
        <v>267</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BB39" s="103"/>
    </row>
    <row r="40" spans="1:54" s="102" customFormat="1" ht="28.15" customHeight="1" x14ac:dyDescent="0.35">
      <c r="A40" s="153" t="s">
        <v>274</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BB40" s="103"/>
    </row>
  </sheetData>
  <sheetProtection algorithmName="SHA-512" hashValue="Qp/89gWvgdos7VTEVQM06KAl1leRNa0EVAM99OpYUj4RAcaVRYseNGS1cf/MJSqxpVfWTOGJNggd54mFCx96Uw==" saltValue="vG3NeZxdVgoujA5VK7ZD/w==" spinCount="100000" sheet="1" selectLockedCells="1"/>
  <dataConsolidate/>
  <mergeCells count="128">
    <mergeCell ref="A1:AK1"/>
    <mergeCell ref="F26:H26"/>
    <mergeCell ref="I26:L26"/>
    <mergeCell ref="M26:O26"/>
    <mergeCell ref="Y26:AB26"/>
    <mergeCell ref="AC26:AF26"/>
    <mergeCell ref="P26:R26"/>
    <mergeCell ref="V26:X26"/>
    <mergeCell ref="C30:H30"/>
    <mergeCell ref="Y25:AB25"/>
    <mergeCell ref="AC25:AF25"/>
    <mergeCell ref="V25:X25"/>
    <mergeCell ref="A2:AK2"/>
    <mergeCell ref="I30:R30"/>
    <mergeCell ref="F25:H25"/>
    <mergeCell ref="I25:L25"/>
    <mergeCell ref="M25:O25"/>
    <mergeCell ref="P25:R25"/>
    <mergeCell ref="S25:U25"/>
    <mergeCell ref="AG10:AH10"/>
    <mergeCell ref="AI10:AK10"/>
    <mergeCell ref="AI11:AK11"/>
    <mergeCell ref="AG11:AH11"/>
    <mergeCell ref="A9:AK9"/>
    <mergeCell ref="A40:AK40"/>
    <mergeCell ref="A39:AK39"/>
    <mergeCell ref="AC27:AF27"/>
    <mergeCell ref="M27:O27"/>
    <mergeCell ref="P27:R27"/>
    <mergeCell ref="S27:U27"/>
    <mergeCell ref="F27:H27"/>
    <mergeCell ref="A34:AE34"/>
    <mergeCell ref="I27:L27"/>
    <mergeCell ref="Y27:AB27"/>
    <mergeCell ref="C29:AI29"/>
    <mergeCell ref="A35:AK35"/>
    <mergeCell ref="A36:AK36"/>
    <mergeCell ref="A38:AK38"/>
    <mergeCell ref="A37:AK37"/>
    <mergeCell ref="V27:X27"/>
    <mergeCell ref="C32:H32"/>
    <mergeCell ref="S30:Z30"/>
    <mergeCell ref="AA30:AI30"/>
    <mergeCell ref="I31:AI31"/>
    <mergeCell ref="I32:X32"/>
    <mergeCell ref="Y32:Z32"/>
    <mergeCell ref="AA32:AI32"/>
    <mergeCell ref="C31:H31"/>
    <mergeCell ref="G3:AK3"/>
    <mergeCell ref="G4:AK4"/>
    <mergeCell ref="G8:AK8"/>
    <mergeCell ref="G5:AK5"/>
    <mergeCell ref="A8:F8"/>
    <mergeCell ref="A10:X10"/>
    <mergeCell ref="A11:X11"/>
    <mergeCell ref="Y10:AF10"/>
    <mergeCell ref="AG7:AK7"/>
    <mergeCell ref="M7:S7"/>
    <mergeCell ref="Y11:AF11"/>
    <mergeCell ref="G7:L7"/>
    <mergeCell ref="Z7:AF7"/>
    <mergeCell ref="T7:Y7"/>
    <mergeCell ref="G6:AK6"/>
    <mergeCell ref="A5:F5"/>
    <mergeCell ref="F20:AF20"/>
    <mergeCell ref="A18:B18"/>
    <mergeCell ref="C16:M16"/>
    <mergeCell ref="C17:M17"/>
    <mergeCell ref="AF16:AK16"/>
    <mergeCell ref="N16:X16"/>
    <mergeCell ref="Y16:AC16"/>
    <mergeCell ref="AD18:AE18"/>
    <mergeCell ref="AF17:AK17"/>
    <mergeCell ref="A19:B19"/>
    <mergeCell ref="C19:M19"/>
    <mergeCell ref="AD17:AE17"/>
    <mergeCell ref="A16:B16"/>
    <mergeCell ref="AF18:AK18"/>
    <mergeCell ref="C18:M18"/>
    <mergeCell ref="N18:X18"/>
    <mergeCell ref="N19:X19"/>
    <mergeCell ref="N17:X17"/>
    <mergeCell ref="Y17:AC17"/>
    <mergeCell ref="Y18:AC18"/>
    <mergeCell ref="Y19:AC19"/>
    <mergeCell ref="AD19:AE19"/>
    <mergeCell ref="AF19:AK19"/>
    <mergeCell ref="A12:X12"/>
    <mergeCell ref="Y12:AF12"/>
    <mergeCell ref="A17:B17"/>
    <mergeCell ref="AG13:AH13"/>
    <mergeCell ref="AG12:AH12"/>
    <mergeCell ref="AI12:AK12"/>
    <mergeCell ref="A13:X13"/>
    <mergeCell ref="A15:B15"/>
    <mergeCell ref="C14:M14"/>
    <mergeCell ref="A14:B14"/>
    <mergeCell ref="Y14:AC14"/>
    <mergeCell ref="N14:X14"/>
    <mergeCell ref="AD15:AE15"/>
    <mergeCell ref="AF15:AK15"/>
    <mergeCell ref="Y15:AC15"/>
    <mergeCell ref="AD16:AE16"/>
    <mergeCell ref="C15:M15"/>
    <mergeCell ref="N15:X15"/>
    <mergeCell ref="Y13:AF13"/>
    <mergeCell ref="AI13:AK13"/>
    <mergeCell ref="AD14:AE14"/>
    <mergeCell ref="AF14:AK14"/>
    <mergeCell ref="F24:H24"/>
    <mergeCell ref="AC24:AF24"/>
    <mergeCell ref="AC21:AF23"/>
    <mergeCell ref="I21:L23"/>
    <mergeCell ref="F21:H23"/>
    <mergeCell ref="S24:U24"/>
    <mergeCell ref="M21:AB21"/>
    <mergeCell ref="Y22:AB23"/>
    <mergeCell ref="V24:X24"/>
    <mergeCell ref="M22:R22"/>
    <mergeCell ref="S22:X22"/>
    <mergeCell ref="Y24:AB24"/>
    <mergeCell ref="V23:X23"/>
    <mergeCell ref="M24:O24"/>
    <mergeCell ref="M23:O23"/>
    <mergeCell ref="P23:R23"/>
    <mergeCell ref="S23:U23"/>
    <mergeCell ref="P24:R24"/>
    <mergeCell ref="I24:L24"/>
  </mergeCells>
  <phoneticPr fontId="0" type="noConversion"/>
  <dataValidations count="5">
    <dataValidation type="list" allowBlank="1" showInputMessage="1" showErrorMessage="1" sqref="G4:AK4" xr:uid="{00000000-0002-0000-0000-000000000000}">
      <formula1>$BA$2:$BA$6</formula1>
    </dataValidation>
    <dataValidation type="list" allowBlank="1" showInputMessage="1" showErrorMessage="1" sqref="A14:B14 A16:B16 A18:B18" xr:uid="{00000000-0002-0000-0000-000002000000}">
      <formula1>$AZ$1:$AZ$3</formula1>
    </dataValidation>
    <dataValidation type="list" allowBlank="1" showInputMessage="1" showErrorMessage="1" sqref="Z7:AF7" xr:uid="{00000000-0002-0000-0000-000001000000}">
      <formula1>$BC$1:$BC$8</formula1>
    </dataValidation>
    <dataValidation type="list" allowBlank="1" showInputMessage="1" showErrorMessage="1" sqref="G7:L7" xr:uid="{27515CA7-83D0-491E-9A7F-A990628523CE}">
      <formula1>$BC$1:$BC$12</formula1>
    </dataValidation>
    <dataValidation type="list" allowBlank="1" showInputMessage="1" showErrorMessage="1" sqref="F24:H24 G5:AK5" xr:uid="{6B3B29FE-25A1-4D81-A32F-617D26D417A1}">
      <formula1>$BF$1:$BF$6</formula1>
    </dataValidation>
  </dataValidations>
  <printOptions horizontalCentered="1"/>
  <pageMargins left="0.25" right="0.25" top="0.25" bottom="0.5" header="0.25" footer="0.25"/>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BA45"/>
  <sheetViews>
    <sheetView showWhiteSpace="0" zoomScaleNormal="100" zoomScaleSheetLayoutView="100" workbookViewId="0">
      <selection activeCell="G5" sqref="G5:AK5"/>
    </sheetView>
  </sheetViews>
  <sheetFormatPr defaultColWidth="9.1328125" defaultRowHeight="12.75" x14ac:dyDescent="0.35"/>
  <cols>
    <col min="1" max="3" width="6.86328125" style="1" customWidth="1"/>
    <col min="4" max="4" width="6.265625" style="1" customWidth="1"/>
    <col min="5" max="5" width="4.3984375" style="1" customWidth="1"/>
    <col min="6" max="10" width="4.73046875" style="1" customWidth="1"/>
    <col min="11" max="12" width="5.59765625" style="1" customWidth="1"/>
    <col min="13" max="14" width="5.3984375" style="1" customWidth="1"/>
    <col min="15" max="15" width="5.265625" style="1" customWidth="1"/>
    <col min="16" max="16" width="4.73046875" style="1" customWidth="1"/>
    <col min="17" max="17" width="5.3984375" style="1" customWidth="1"/>
    <col min="18" max="18" width="4.73046875" style="1" customWidth="1"/>
    <col min="19" max="19" width="5.265625" style="1" customWidth="1"/>
    <col min="20" max="20" width="4.73046875" style="1" customWidth="1"/>
    <col min="21" max="21" width="5.265625" style="1" customWidth="1"/>
    <col min="22" max="22" width="4.73046875" style="1" customWidth="1"/>
    <col min="23" max="23" width="5.265625" style="1" customWidth="1"/>
    <col min="24" max="24" width="4.73046875" style="1" customWidth="1"/>
    <col min="25" max="26" width="5.59765625" style="1" customWidth="1"/>
    <col min="27" max="27" width="5.265625" style="1" customWidth="1"/>
    <col min="28" max="28" width="6" style="1" customWidth="1"/>
    <col min="29" max="82" width="3.73046875" style="1" customWidth="1"/>
    <col min="83" max="16384" width="9.1328125" style="1"/>
  </cols>
  <sheetData>
    <row r="1" spans="1:53" ht="21.95" customHeight="1" x14ac:dyDescent="0.4">
      <c r="A1" s="10" t="str">
        <f>T('Cover Sheet'!A3)</f>
        <v>Program Services:</v>
      </c>
      <c r="B1" s="4"/>
      <c r="C1" s="4"/>
      <c r="D1" s="4"/>
      <c r="E1" s="4"/>
      <c r="F1" s="142" t="str">
        <f>T('Cover Sheet'!G3)</f>
        <v>Older Americans Act Title III E (National Family Caregiver Support Program) for FCSP-R</v>
      </c>
      <c r="G1" s="142"/>
      <c r="H1" s="142"/>
      <c r="I1" s="142"/>
      <c r="J1" s="142"/>
      <c r="K1" s="142"/>
      <c r="L1" s="142"/>
      <c r="M1" s="142"/>
      <c r="N1" s="142"/>
      <c r="O1" s="142"/>
      <c r="P1" s="142"/>
      <c r="Q1" s="142"/>
      <c r="R1" s="142"/>
      <c r="S1" s="142"/>
      <c r="T1" s="142"/>
      <c r="U1" s="142"/>
      <c r="V1" s="142"/>
      <c r="W1" s="142"/>
      <c r="X1" s="142"/>
      <c r="Y1" s="142"/>
      <c r="Z1" s="142"/>
      <c r="AA1" s="142"/>
      <c r="AB1" s="142"/>
    </row>
    <row r="2" spans="1:53" ht="21.95" customHeight="1" x14ac:dyDescent="0.4">
      <c r="A2" s="10" t="str">
        <f>T('Cover Sheet'!A4)</f>
        <v>Fiscal Year:</v>
      </c>
      <c r="B2" s="4"/>
      <c r="C2" s="4"/>
      <c r="D2" s="4"/>
      <c r="F2" s="143" t="str">
        <f>T('Cover Sheet'!G4:AK4)</f>
        <v>2022-23</v>
      </c>
      <c r="G2" s="143"/>
      <c r="H2" s="143"/>
      <c r="I2" s="143"/>
      <c r="J2" s="143"/>
      <c r="K2" s="143"/>
      <c r="L2" s="143"/>
      <c r="M2" s="143"/>
      <c r="N2" s="143"/>
      <c r="O2" s="143"/>
      <c r="P2" s="143"/>
      <c r="Q2" s="143"/>
      <c r="R2" s="143"/>
      <c r="S2" s="143"/>
      <c r="T2" s="143"/>
      <c r="U2" s="143"/>
      <c r="V2" s="143"/>
      <c r="W2" s="143"/>
      <c r="X2" s="143"/>
      <c r="Y2" s="143"/>
      <c r="Z2" s="143"/>
      <c r="AA2" s="143"/>
      <c r="AB2" s="143"/>
    </row>
    <row r="3" spans="1:53" s="9" customFormat="1" ht="21.95" customHeight="1" x14ac:dyDescent="0.4">
      <c r="A3" s="15" t="str">
        <f>T('Cover Sheet'!A5)</f>
        <v>Supervisorial District:</v>
      </c>
      <c r="B3" s="15"/>
      <c r="C3" s="15"/>
      <c r="D3" s="15"/>
      <c r="E3" s="14"/>
      <c r="F3" s="152" t="str">
        <f>T('Cover Sheet'!G5:AK5)</f>
        <v>[Select Supervisorial District Number]</v>
      </c>
      <c r="G3" s="152"/>
      <c r="H3" s="152"/>
      <c r="I3" s="152"/>
      <c r="J3" s="152"/>
      <c r="K3" s="152"/>
      <c r="L3" s="152"/>
      <c r="M3" s="152"/>
      <c r="N3" s="152"/>
      <c r="O3" s="152"/>
      <c r="P3" s="152"/>
      <c r="Q3" s="152"/>
      <c r="R3" s="152"/>
      <c r="S3" s="152"/>
      <c r="T3" s="152"/>
      <c r="U3" s="152"/>
      <c r="V3" s="152"/>
      <c r="W3" s="152"/>
      <c r="X3" s="152"/>
      <c r="Y3" s="152"/>
      <c r="Z3" s="152"/>
      <c r="AA3" s="152"/>
      <c r="AB3" s="152"/>
      <c r="AC3" s="26"/>
      <c r="AD3" s="26"/>
      <c r="AE3" s="26"/>
      <c r="AF3" s="26"/>
      <c r="AG3" s="26"/>
      <c r="AH3" s="26"/>
      <c r="AI3" s="26"/>
      <c r="AJ3" s="26"/>
      <c r="AK3" s="26"/>
      <c r="AL3" s="14"/>
      <c r="AM3" s="14"/>
      <c r="AN3" s="14"/>
      <c r="AO3" s="14"/>
      <c r="AP3" s="14"/>
      <c r="AQ3" s="14"/>
      <c r="AR3" s="14"/>
      <c r="AS3" s="14"/>
      <c r="AT3" s="14"/>
      <c r="AU3" s="14"/>
      <c r="AV3" s="14"/>
      <c r="AW3" s="14"/>
      <c r="AX3" s="14"/>
      <c r="AY3" s="14"/>
      <c r="AZ3" s="14"/>
      <c r="BA3" s="14"/>
    </row>
    <row r="4" spans="1:53" s="9" customFormat="1" ht="21.75" customHeight="1" x14ac:dyDescent="0.4">
      <c r="A4" s="15" t="str">
        <f>T('Cover Sheet'!A6)</f>
        <v>RFP Number:</v>
      </c>
      <c r="B4" s="15"/>
      <c r="C4" s="15"/>
      <c r="D4" s="15"/>
      <c r="E4" s="14"/>
      <c r="F4" s="152" t="str">
        <f>T('Cover Sheet'!G6:AK6)</f>
        <v>AAA-FCSP-2223</v>
      </c>
      <c r="G4" s="152"/>
      <c r="H4" s="152"/>
      <c r="I4" s="152"/>
      <c r="J4" s="152"/>
      <c r="K4" s="152"/>
      <c r="L4" s="152"/>
      <c r="M4" s="152"/>
      <c r="N4" s="152"/>
      <c r="O4" s="152"/>
      <c r="P4" s="152"/>
      <c r="Q4" s="152"/>
      <c r="R4" s="152"/>
      <c r="S4" s="152"/>
      <c r="T4" s="152"/>
      <c r="U4" s="152"/>
      <c r="V4" s="152"/>
      <c r="W4" s="152"/>
      <c r="X4" s="152"/>
      <c r="Y4" s="152"/>
      <c r="Z4" s="152"/>
      <c r="AA4" s="152"/>
      <c r="AB4" s="152"/>
      <c r="AC4" s="26"/>
      <c r="AD4" s="26"/>
      <c r="AE4" s="26"/>
      <c r="AF4" s="26"/>
      <c r="AG4" s="26"/>
      <c r="AH4" s="26"/>
      <c r="AI4" s="26"/>
      <c r="AJ4" s="26"/>
      <c r="AK4" s="26"/>
      <c r="AL4" s="14"/>
      <c r="AM4" s="14"/>
      <c r="AN4" s="14"/>
      <c r="AO4" s="14"/>
      <c r="AP4" s="14"/>
      <c r="AQ4" s="14"/>
      <c r="AR4" s="14"/>
      <c r="AS4" s="14"/>
      <c r="AT4" s="14"/>
      <c r="AU4" s="14"/>
      <c r="AV4" s="14"/>
      <c r="AW4" s="14"/>
      <c r="AX4" s="14"/>
      <c r="AY4" s="14"/>
      <c r="AZ4" s="14"/>
      <c r="BA4" s="14"/>
    </row>
    <row r="5" spans="1:53" s="16" customFormat="1" ht="21.95" hidden="1" customHeight="1" x14ac:dyDescent="0.4">
      <c r="A5" s="15" t="s">
        <v>15</v>
      </c>
      <c r="B5" s="15"/>
      <c r="C5" s="15"/>
      <c r="D5" s="15"/>
      <c r="F5" s="285" t="str">
        <f>T('Cover Sheet'!G7:L7)</f>
        <v xml:space="preserve"> N/A</v>
      </c>
      <c r="G5" s="285"/>
      <c r="H5" s="285"/>
      <c r="I5" s="285"/>
      <c r="J5" s="285"/>
      <c r="K5" s="285"/>
      <c r="L5" s="285"/>
      <c r="M5" s="285"/>
      <c r="N5" s="285"/>
      <c r="O5" s="285"/>
      <c r="P5" s="285"/>
      <c r="Q5" s="285"/>
      <c r="R5" s="292" t="s">
        <v>16</v>
      </c>
      <c r="S5" s="292"/>
      <c r="T5" s="292"/>
      <c r="U5" s="292"/>
      <c r="V5" s="292"/>
      <c r="W5" s="285" t="str">
        <f>T('Cover Sheet'!Z7:AF7)</f>
        <v xml:space="preserve"> N/A</v>
      </c>
      <c r="X5" s="285"/>
      <c r="Y5" s="285"/>
      <c r="Z5" s="285"/>
      <c r="AA5" s="285"/>
      <c r="AB5" s="285"/>
      <c r="AC5" s="23"/>
      <c r="AD5" s="23"/>
      <c r="AE5" s="23"/>
      <c r="AF5" s="23"/>
      <c r="AG5" s="284"/>
      <c r="AH5" s="284"/>
      <c r="AI5" s="284"/>
      <c r="AJ5" s="284"/>
      <c r="AK5" s="284"/>
      <c r="AY5" s="18"/>
      <c r="BA5" s="98" t="s">
        <v>60</v>
      </c>
    </row>
    <row r="6" spans="1:53" ht="21.95" customHeight="1" x14ac:dyDescent="0.4">
      <c r="A6" s="10" t="str">
        <f>T('Cover Sheet'!A8:F8)</f>
        <v>Proposer's Legal Name:</v>
      </c>
      <c r="B6" s="11"/>
      <c r="C6" s="11"/>
      <c r="D6" s="11"/>
      <c r="E6" s="11"/>
      <c r="F6" s="285" t="str">
        <f>T('Cover Sheet'!G8:AK8)</f>
        <v>[Enter Proposer's Legal Name]</v>
      </c>
      <c r="G6" s="285"/>
      <c r="H6" s="285"/>
      <c r="I6" s="285"/>
      <c r="J6" s="285"/>
      <c r="K6" s="285"/>
      <c r="L6" s="285"/>
      <c r="M6" s="285"/>
      <c r="N6" s="285"/>
      <c r="O6" s="285"/>
      <c r="P6" s="285"/>
      <c r="Q6" s="285"/>
      <c r="R6" s="285"/>
      <c r="S6" s="285"/>
      <c r="T6" s="285"/>
      <c r="U6" s="285"/>
      <c r="V6" s="285"/>
      <c r="W6" s="285"/>
      <c r="X6" s="285"/>
      <c r="Y6" s="285"/>
      <c r="Z6" s="285"/>
      <c r="AA6" s="285"/>
      <c r="AB6" s="285"/>
      <c r="AC6" s="4"/>
      <c r="AD6" s="4"/>
      <c r="AE6" s="4"/>
      <c r="AF6" s="4"/>
      <c r="AG6" s="4"/>
      <c r="AH6" s="4"/>
      <c r="AI6" s="4"/>
      <c r="AJ6" s="4"/>
      <c r="AK6" s="4"/>
    </row>
    <row r="7" spans="1:53" ht="25.5" customHeight="1" thickBot="1" x14ac:dyDescent="0.45">
      <c r="A7" s="150" t="s">
        <v>61</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row>
    <row r="8" spans="1:53" ht="21" customHeight="1" x14ac:dyDescent="0.35">
      <c r="A8" s="198" t="s">
        <v>62</v>
      </c>
      <c r="B8" s="217"/>
      <c r="C8" s="217"/>
      <c r="D8" s="217"/>
      <c r="E8" s="198" t="s">
        <v>63</v>
      </c>
      <c r="F8" s="198"/>
      <c r="G8" s="198" t="s">
        <v>64</v>
      </c>
      <c r="H8" s="198"/>
      <c r="I8" s="198" t="s">
        <v>65</v>
      </c>
      <c r="J8" s="218"/>
      <c r="K8" s="286" t="s">
        <v>66</v>
      </c>
      <c r="L8" s="287"/>
      <c r="M8" s="224" t="s">
        <v>232</v>
      </c>
      <c r="N8" s="225"/>
      <c r="O8" s="289" t="s">
        <v>240</v>
      </c>
      <c r="P8" s="290"/>
      <c r="Q8" s="290"/>
      <c r="R8" s="290"/>
      <c r="S8" s="290"/>
      <c r="T8" s="290"/>
      <c r="U8" s="290"/>
      <c r="V8" s="290"/>
      <c r="W8" s="290"/>
      <c r="X8" s="291"/>
      <c r="Y8" s="286" t="s">
        <v>67</v>
      </c>
      <c r="Z8" s="287"/>
      <c r="AA8" s="224" t="s">
        <v>68</v>
      </c>
      <c r="AB8" s="225"/>
      <c r="AC8" s="5"/>
    </row>
    <row r="9" spans="1:53" ht="33.75" customHeight="1" x14ac:dyDescent="0.35">
      <c r="A9" s="198"/>
      <c r="B9" s="217"/>
      <c r="C9" s="217"/>
      <c r="D9" s="217"/>
      <c r="E9" s="198"/>
      <c r="F9" s="198"/>
      <c r="G9" s="198"/>
      <c r="H9" s="198"/>
      <c r="I9" s="198"/>
      <c r="J9" s="218"/>
      <c r="K9" s="226"/>
      <c r="L9" s="288"/>
      <c r="M9" s="223"/>
      <c r="N9" s="221"/>
      <c r="O9" s="198" t="s">
        <v>69</v>
      </c>
      <c r="P9" s="198"/>
      <c r="Q9" s="198"/>
      <c r="R9" s="198"/>
      <c r="S9" s="198" t="s">
        <v>70</v>
      </c>
      <c r="T9" s="198"/>
      <c r="U9" s="198"/>
      <c r="V9" s="198"/>
      <c r="W9" s="218" t="s">
        <v>71</v>
      </c>
      <c r="X9" s="222"/>
      <c r="Y9" s="226"/>
      <c r="Z9" s="288"/>
      <c r="AA9" s="226"/>
      <c r="AB9" s="227"/>
      <c r="AC9" s="5"/>
    </row>
    <row r="10" spans="1:53" s="6" customFormat="1" ht="33" customHeight="1" x14ac:dyDescent="0.3">
      <c r="A10" s="217"/>
      <c r="B10" s="217"/>
      <c r="C10" s="217"/>
      <c r="D10" s="217"/>
      <c r="E10" s="198"/>
      <c r="F10" s="198"/>
      <c r="G10" s="198"/>
      <c r="H10" s="198"/>
      <c r="I10" s="198"/>
      <c r="J10" s="218"/>
      <c r="K10" s="219" t="s">
        <v>72</v>
      </c>
      <c r="L10" s="220"/>
      <c r="M10" s="223" t="s">
        <v>73</v>
      </c>
      <c r="N10" s="221"/>
      <c r="O10" s="198" t="s">
        <v>74</v>
      </c>
      <c r="P10" s="198"/>
      <c r="Q10" s="198" t="s">
        <v>75</v>
      </c>
      <c r="R10" s="217"/>
      <c r="S10" s="198" t="s">
        <v>74</v>
      </c>
      <c r="T10" s="198"/>
      <c r="U10" s="198" t="s">
        <v>75</v>
      </c>
      <c r="V10" s="217"/>
      <c r="W10" s="218" t="s">
        <v>74</v>
      </c>
      <c r="X10" s="222"/>
      <c r="Y10" s="219" t="s">
        <v>76</v>
      </c>
      <c r="Z10" s="220"/>
      <c r="AA10" s="219" t="s">
        <v>77</v>
      </c>
      <c r="AB10" s="221"/>
      <c r="AC10" s="5"/>
    </row>
    <row r="11" spans="1:53" x14ac:dyDescent="0.35">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2"/>
      <c r="AC11" s="5"/>
    </row>
    <row r="12" spans="1:53" s="2" customFormat="1" ht="23.25" customHeight="1" x14ac:dyDescent="0.35">
      <c r="A12" s="252" t="s">
        <v>79</v>
      </c>
      <c r="B12" s="253"/>
      <c r="C12" s="253"/>
      <c r="D12" s="253"/>
      <c r="E12" s="271"/>
      <c r="F12" s="271"/>
      <c r="G12" s="197"/>
      <c r="H12" s="197"/>
      <c r="I12" s="272"/>
      <c r="J12" s="213"/>
      <c r="K12" s="258" t="str">
        <f t="shared" ref="K12:K23" si="0">IF(E12="","",E12*G12*I12)</f>
        <v/>
      </c>
      <c r="L12" s="259"/>
      <c r="M12" s="208"/>
      <c r="N12" s="197"/>
      <c r="O12" s="197"/>
      <c r="P12" s="197"/>
      <c r="Q12" s="197"/>
      <c r="R12" s="197"/>
      <c r="S12" s="197"/>
      <c r="T12" s="197"/>
      <c r="U12" s="197"/>
      <c r="V12" s="197"/>
      <c r="W12" s="199"/>
      <c r="X12" s="200"/>
      <c r="Y12" s="201" t="str">
        <f t="shared" ref="Y12:Y17" si="1">IF(K12="","",SUM(M12:X12))</f>
        <v/>
      </c>
      <c r="Z12" s="202"/>
      <c r="AA12" s="215" t="str">
        <f t="shared" ref="AA12:AA18" si="2">IF(K12="","",(K12-Y12))</f>
        <v/>
      </c>
      <c r="AB12" s="216"/>
      <c r="AC12" s="5"/>
    </row>
    <row r="13" spans="1:53" ht="23.25" customHeight="1" x14ac:dyDescent="0.35">
      <c r="A13" s="252" t="s">
        <v>79</v>
      </c>
      <c r="B13" s="253"/>
      <c r="C13" s="253"/>
      <c r="D13" s="253"/>
      <c r="E13" s="271"/>
      <c r="F13" s="271"/>
      <c r="G13" s="197"/>
      <c r="H13" s="197"/>
      <c r="I13" s="272"/>
      <c r="J13" s="214"/>
      <c r="K13" s="258" t="str">
        <f t="shared" si="0"/>
        <v/>
      </c>
      <c r="L13" s="259"/>
      <c r="M13" s="207"/>
      <c r="N13" s="208"/>
      <c r="O13" s="197"/>
      <c r="P13" s="197"/>
      <c r="Q13" s="197"/>
      <c r="R13" s="197"/>
      <c r="S13" s="197"/>
      <c r="T13" s="197"/>
      <c r="U13" s="197"/>
      <c r="V13" s="197"/>
      <c r="W13" s="199"/>
      <c r="X13" s="200"/>
      <c r="Y13" s="201" t="str">
        <f t="shared" si="1"/>
        <v/>
      </c>
      <c r="Z13" s="202"/>
      <c r="AA13" s="215" t="str">
        <f t="shared" si="2"/>
        <v/>
      </c>
      <c r="AB13" s="216"/>
      <c r="AC13" s="5"/>
    </row>
    <row r="14" spans="1:53" ht="23.25" customHeight="1" x14ac:dyDescent="0.35">
      <c r="A14" s="252" t="s">
        <v>79</v>
      </c>
      <c r="B14" s="253"/>
      <c r="C14" s="253"/>
      <c r="D14" s="253"/>
      <c r="E14" s="271"/>
      <c r="F14" s="271"/>
      <c r="G14" s="197"/>
      <c r="H14" s="197"/>
      <c r="I14" s="213"/>
      <c r="J14" s="214"/>
      <c r="K14" s="258" t="str">
        <f t="shared" si="0"/>
        <v/>
      </c>
      <c r="L14" s="259"/>
      <c r="M14" s="207"/>
      <c r="N14" s="208"/>
      <c r="O14" s="197"/>
      <c r="P14" s="197"/>
      <c r="Q14" s="197"/>
      <c r="R14" s="197"/>
      <c r="S14" s="197"/>
      <c r="T14" s="197"/>
      <c r="U14" s="197"/>
      <c r="V14" s="197"/>
      <c r="W14" s="199"/>
      <c r="X14" s="200"/>
      <c r="Y14" s="201" t="str">
        <f t="shared" si="1"/>
        <v/>
      </c>
      <c r="Z14" s="202"/>
      <c r="AA14" s="215" t="str">
        <f t="shared" si="2"/>
        <v/>
      </c>
      <c r="AB14" s="216"/>
      <c r="AC14" s="5"/>
    </row>
    <row r="15" spans="1:53" ht="23.25" customHeight="1" x14ac:dyDescent="0.35">
      <c r="A15" s="252" t="s">
        <v>79</v>
      </c>
      <c r="B15" s="253"/>
      <c r="C15" s="253"/>
      <c r="D15" s="253"/>
      <c r="E15" s="271"/>
      <c r="F15" s="271"/>
      <c r="G15" s="197"/>
      <c r="H15" s="197"/>
      <c r="I15" s="213"/>
      <c r="J15" s="214"/>
      <c r="K15" s="258" t="str">
        <f t="shared" si="0"/>
        <v/>
      </c>
      <c r="L15" s="259"/>
      <c r="M15" s="207"/>
      <c r="N15" s="208"/>
      <c r="O15" s="197"/>
      <c r="P15" s="197"/>
      <c r="Q15" s="197"/>
      <c r="R15" s="197"/>
      <c r="S15" s="197"/>
      <c r="T15" s="197"/>
      <c r="U15" s="197"/>
      <c r="V15" s="197"/>
      <c r="W15" s="199"/>
      <c r="X15" s="200"/>
      <c r="Y15" s="201" t="str">
        <f t="shared" si="1"/>
        <v/>
      </c>
      <c r="Z15" s="202"/>
      <c r="AA15" s="215" t="str">
        <f t="shared" si="2"/>
        <v/>
      </c>
      <c r="AB15" s="216"/>
      <c r="AC15" s="5"/>
    </row>
    <row r="16" spans="1:53" ht="23.25" customHeight="1" x14ac:dyDescent="0.35">
      <c r="A16" s="252" t="s">
        <v>79</v>
      </c>
      <c r="B16" s="253"/>
      <c r="C16" s="253"/>
      <c r="D16" s="253"/>
      <c r="E16" s="271"/>
      <c r="F16" s="271"/>
      <c r="G16" s="197"/>
      <c r="H16" s="197"/>
      <c r="I16" s="213"/>
      <c r="J16" s="214"/>
      <c r="K16" s="258" t="str">
        <f t="shared" si="0"/>
        <v/>
      </c>
      <c r="L16" s="259"/>
      <c r="M16" s="207"/>
      <c r="N16" s="208"/>
      <c r="O16" s="197"/>
      <c r="P16" s="197"/>
      <c r="Q16" s="197"/>
      <c r="R16" s="197"/>
      <c r="S16" s="197"/>
      <c r="T16" s="197"/>
      <c r="U16" s="197"/>
      <c r="V16" s="197"/>
      <c r="W16" s="199"/>
      <c r="X16" s="200"/>
      <c r="Y16" s="201" t="str">
        <f t="shared" si="1"/>
        <v/>
      </c>
      <c r="Z16" s="202"/>
      <c r="AA16" s="215" t="str">
        <f t="shared" si="2"/>
        <v/>
      </c>
      <c r="AB16" s="216"/>
      <c r="AC16" s="5"/>
    </row>
    <row r="17" spans="1:29" ht="23.25" customHeight="1" x14ac:dyDescent="0.35">
      <c r="A17" s="252" t="s">
        <v>79</v>
      </c>
      <c r="B17" s="253"/>
      <c r="C17" s="253"/>
      <c r="D17" s="253"/>
      <c r="E17" s="271"/>
      <c r="F17" s="271"/>
      <c r="G17" s="197"/>
      <c r="H17" s="197"/>
      <c r="I17" s="213"/>
      <c r="J17" s="214"/>
      <c r="K17" s="258" t="str">
        <f t="shared" si="0"/>
        <v/>
      </c>
      <c r="L17" s="259"/>
      <c r="M17" s="207"/>
      <c r="N17" s="208"/>
      <c r="O17" s="197"/>
      <c r="P17" s="197"/>
      <c r="Q17" s="197"/>
      <c r="R17" s="197"/>
      <c r="S17" s="197"/>
      <c r="T17" s="197"/>
      <c r="U17" s="197"/>
      <c r="V17" s="197"/>
      <c r="W17" s="199"/>
      <c r="X17" s="200"/>
      <c r="Y17" s="201" t="str">
        <f t="shared" si="1"/>
        <v/>
      </c>
      <c r="Z17" s="202"/>
      <c r="AA17" s="215" t="str">
        <f t="shared" si="2"/>
        <v/>
      </c>
      <c r="AB17" s="216"/>
      <c r="AC17" s="5"/>
    </row>
    <row r="18" spans="1:29" ht="23.25" customHeight="1" x14ac:dyDescent="0.35">
      <c r="A18" s="252" t="s">
        <v>79</v>
      </c>
      <c r="B18" s="253"/>
      <c r="C18" s="253"/>
      <c r="D18" s="253"/>
      <c r="E18" s="271"/>
      <c r="F18" s="271"/>
      <c r="G18" s="197"/>
      <c r="H18" s="197"/>
      <c r="I18" s="213"/>
      <c r="J18" s="214"/>
      <c r="K18" s="205" t="str">
        <f t="shared" si="0"/>
        <v/>
      </c>
      <c r="L18" s="206"/>
      <c r="M18" s="207"/>
      <c r="N18" s="208"/>
      <c r="O18" s="197"/>
      <c r="P18" s="197"/>
      <c r="Q18" s="197"/>
      <c r="R18" s="197"/>
      <c r="S18" s="197"/>
      <c r="T18" s="197"/>
      <c r="U18" s="197"/>
      <c r="V18" s="197"/>
      <c r="W18" s="199"/>
      <c r="X18" s="200"/>
      <c r="Y18" s="203" t="str">
        <f>IF(K18="","",SUM(M18:X18))</f>
        <v/>
      </c>
      <c r="Z18" s="204"/>
      <c r="AA18" s="275" t="str">
        <f t="shared" si="2"/>
        <v/>
      </c>
      <c r="AB18" s="276"/>
      <c r="AC18" s="5"/>
    </row>
    <row r="19" spans="1:29" ht="23.25" customHeight="1" x14ac:dyDescent="0.35">
      <c r="A19" s="252" t="s">
        <v>79</v>
      </c>
      <c r="B19" s="253"/>
      <c r="C19" s="253"/>
      <c r="D19" s="253"/>
      <c r="E19" s="254"/>
      <c r="F19" s="255"/>
      <c r="G19" s="197"/>
      <c r="H19" s="197"/>
      <c r="I19" s="213"/>
      <c r="J19" s="214"/>
      <c r="K19" s="205" t="str">
        <f>IF(E19="","",E19*G19*I19)</f>
        <v/>
      </c>
      <c r="L19" s="206"/>
      <c r="M19" s="207"/>
      <c r="N19" s="208"/>
      <c r="O19" s="197"/>
      <c r="P19" s="197"/>
      <c r="Q19" s="197"/>
      <c r="R19" s="197"/>
      <c r="S19" s="197"/>
      <c r="T19" s="197"/>
      <c r="U19" s="197"/>
      <c r="V19" s="197"/>
      <c r="W19" s="199"/>
      <c r="X19" s="200"/>
      <c r="Y19" s="203" t="str">
        <f>IF(K19="","",SUM(M19:X19))</f>
        <v/>
      </c>
      <c r="Z19" s="204"/>
      <c r="AA19" s="275" t="str">
        <f t="shared" ref="AA19:AA22" si="3">IF(K19="","",(K19-Y19))</f>
        <v/>
      </c>
      <c r="AB19" s="276"/>
      <c r="AC19" s="5"/>
    </row>
    <row r="20" spans="1:29" ht="23.25" customHeight="1" x14ac:dyDescent="0.35">
      <c r="A20" s="252" t="s">
        <v>79</v>
      </c>
      <c r="B20" s="253"/>
      <c r="C20" s="253"/>
      <c r="D20" s="253"/>
      <c r="E20" s="254"/>
      <c r="F20" s="255"/>
      <c r="G20" s="197"/>
      <c r="H20" s="197"/>
      <c r="I20" s="213"/>
      <c r="J20" s="214"/>
      <c r="K20" s="205" t="str">
        <f t="shared" si="0"/>
        <v/>
      </c>
      <c r="L20" s="206"/>
      <c r="M20" s="207"/>
      <c r="N20" s="208"/>
      <c r="O20" s="197"/>
      <c r="P20" s="197"/>
      <c r="Q20" s="197"/>
      <c r="R20" s="197"/>
      <c r="S20" s="197"/>
      <c r="T20" s="197"/>
      <c r="U20" s="197"/>
      <c r="V20" s="197"/>
      <c r="W20" s="199"/>
      <c r="X20" s="200"/>
      <c r="Y20" s="203" t="str">
        <f t="shared" ref="Y20:Y23" si="4">IF(K20="","",SUM(M20:X20))</f>
        <v/>
      </c>
      <c r="Z20" s="204"/>
      <c r="AA20" s="275" t="str">
        <f t="shared" si="3"/>
        <v/>
      </c>
      <c r="AB20" s="276"/>
      <c r="AC20" s="5"/>
    </row>
    <row r="21" spans="1:29" ht="23.25" customHeight="1" x14ac:dyDescent="0.35">
      <c r="A21" s="252" t="s">
        <v>79</v>
      </c>
      <c r="B21" s="253"/>
      <c r="C21" s="253"/>
      <c r="D21" s="253"/>
      <c r="E21" s="254"/>
      <c r="F21" s="255"/>
      <c r="G21" s="197"/>
      <c r="H21" s="197"/>
      <c r="I21" s="213"/>
      <c r="J21" s="214"/>
      <c r="K21" s="205" t="str">
        <f t="shared" si="0"/>
        <v/>
      </c>
      <c r="L21" s="206"/>
      <c r="M21" s="207"/>
      <c r="N21" s="208"/>
      <c r="O21" s="197"/>
      <c r="P21" s="197"/>
      <c r="Q21" s="197"/>
      <c r="R21" s="197"/>
      <c r="S21" s="197"/>
      <c r="T21" s="197"/>
      <c r="U21" s="197"/>
      <c r="V21" s="197"/>
      <c r="W21" s="199"/>
      <c r="X21" s="200"/>
      <c r="Y21" s="203" t="str">
        <f t="shared" si="4"/>
        <v/>
      </c>
      <c r="Z21" s="204"/>
      <c r="AA21" s="275" t="str">
        <f t="shared" si="3"/>
        <v/>
      </c>
      <c r="AB21" s="276"/>
      <c r="AC21" s="5"/>
    </row>
    <row r="22" spans="1:29" ht="23.25" customHeight="1" x14ac:dyDescent="0.35">
      <c r="A22" s="252" t="s">
        <v>79</v>
      </c>
      <c r="B22" s="253"/>
      <c r="C22" s="253"/>
      <c r="D22" s="270"/>
      <c r="E22" s="254"/>
      <c r="F22" s="255"/>
      <c r="G22" s="197"/>
      <c r="H22" s="197"/>
      <c r="I22" s="213"/>
      <c r="J22" s="214"/>
      <c r="K22" s="205" t="str">
        <f t="shared" si="0"/>
        <v/>
      </c>
      <c r="L22" s="206"/>
      <c r="M22" s="207"/>
      <c r="N22" s="208"/>
      <c r="O22" s="197"/>
      <c r="P22" s="197"/>
      <c r="Q22" s="197"/>
      <c r="R22" s="197"/>
      <c r="S22" s="197"/>
      <c r="T22" s="197"/>
      <c r="U22" s="197"/>
      <c r="V22" s="197"/>
      <c r="W22" s="199"/>
      <c r="X22" s="200"/>
      <c r="Y22" s="203" t="str">
        <f t="shared" si="4"/>
        <v/>
      </c>
      <c r="Z22" s="204"/>
      <c r="AA22" s="275" t="str">
        <f t="shared" si="3"/>
        <v/>
      </c>
      <c r="AB22" s="276"/>
      <c r="AC22" s="5"/>
    </row>
    <row r="23" spans="1:29" ht="23.25" customHeight="1" x14ac:dyDescent="0.35">
      <c r="A23" s="252" t="s">
        <v>79</v>
      </c>
      <c r="B23" s="253"/>
      <c r="C23" s="253"/>
      <c r="D23" s="270"/>
      <c r="E23" s="254"/>
      <c r="F23" s="255"/>
      <c r="G23" s="197"/>
      <c r="H23" s="197"/>
      <c r="I23" s="213"/>
      <c r="J23" s="214"/>
      <c r="K23" s="205" t="str">
        <f t="shared" si="0"/>
        <v/>
      </c>
      <c r="L23" s="206"/>
      <c r="M23" s="207"/>
      <c r="N23" s="208"/>
      <c r="O23" s="197"/>
      <c r="P23" s="197"/>
      <c r="Q23" s="197"/>
      <c r="R23" s="197"/>
      <c r="S23" s="197"/>
      <c r="T23" s="197"/>
      <c r="U23" s="197"/>
      <c r="V23" s="197"/>
      <c r="W23" s="199"/>
      <c r="X23" s="200"/>
      <c r="Y23" s="203" t="str">
        <f t="shared" si="4"/>
        <v/>
      </c>
      <c r="Z23" s="204"/>
      <c r="AA23" s="275" t="str">
        <f>IF(K23="","",(K23-Y23))</f>
        <v/>
      </c>
      <c r="AB23" s="276"/>
      <c r="AC23" s="5"/>
    </row>
    <row r="24" spans="1:29" ht="23.25" customHeight="1" x14ac:dyDescent="0.35">
      <c r="A24" s="252" t="s">
        <v>79</v>
      </c>
      <c r="B24" s="253"/>
      <c r="C24" s="253"/>
      <c r="D24" s="270"/>
      <c r="E24" s="254"/>
      <c r="F24" s="255"/>
      <c r="G24" s="197"/>
      <c r="H24" s="197"/>
      <c r="I24" s="213"/>
      <c r="J24" s="214"/>
      <c r="K24" s="205" t="str">
        <f t="shared" ref="K24:K30" si="5">IF(E24="","",E24*G24*I24)</f>
        <v/>
      </c>
      <c r="L24" s="206"/>
      <c r="M24" s="207"/>
      <c r="N24" s="208"/>
      <c r="O24" s="197"/>
      <c r="P24" s="197"/>
      <c r="Q24" s="197"/>
      <c r="R24" s="197"/>
      <c r="S24" s="197"/>
      <c r="T24" s="197"/>
      <c r="U24" s="197"/>
      <c r="V24" s="197"/>
      <c r="W24" s="199"/>
      <c r="X24" s="200"/>
      <c r="Y24" s="203" t="str">
        <f t="shared" ref="Y24:Y33" si="6">IF(K24="","",SUM(M24:X24))</f>
        <v/>
      </c>
      <c r="Z24" s="204"/>
      <c r="AA24" s="275" t="str">
        <f>IF(K24="","",(K24-Y24))</f>
        <v/>
      </c>
      <c r="AB24" s="276"/>
      <c r="AC24" s="5"/>
    </row>
    <row r="25" spans="1:29" ht="23.25" customHeight="1" x14ac:dyDescent="0.35">
      <c r="A25" s="252" t="s">
        <v>79</v>
      </c>
      <c r="B25" s="253"/>
      <c r="C25" s="253"/>
      <c r="D25" s="270"/>
      <c r="E25" s="254"/>
      <c r="F25" s="255"/>
      <c r="G25" s="197"/>
      <c r="H25" s="197"/>
      <c r="I25" s="213"/>
      <c r="J25" s="214"/>
      <c r="K25" s="205" t="str">
        <f t="shared" si="5"/>
        <v/>
      </c>
      <c r="L25" s="206"/>
      <c r="M25" s="207"/>
      <c r="N25" s="208"/>
      <c r="O25" s="197"/>
      <c r="P25" s="197"/>
      <c r="Q25" s="197"/>
      <c r="R25" s="197"/>
      <c r="S25" s="197"/>
      <c r="T25" s="197"/>
      <c r="U25" s="197"/>
      <c r="V25" s="197"/>
      <c r="W25" s="199"/>
      <c r="X25" s="200"/>
      <c r="Y25" s="203" t="str">
        <f t="shared" si="6"/>
        <v/>
      </c>
      <c r="Z25" s="204"/>
      <c r="AA25" s="275" t="str">
        <f>IF(K25="","",(K25-Y25))</f>
        <v/>
      </c>
      <c r="AB25" s="276"/>
      <c r="AC25" s="5"/>
    </row>
    <row r="26" spans="1:29" ht="23.25" customHeight="1" x14ac:dyDescent="0.35">
      <c r="A26" s="252" t="s">
        <v>79</v>
      </c>
      <c r="B26" s="253"/>
      <c r="C26" s="253"/>
      <c r="D26" s="270"/>
      <c r="E26" s="254"/>
      <c r="F26" s="255"/>
      <c r="G26" s="197"/>
      <c r="H26" s="197"/>
      <c r="I26" s="213"/>
      <c r="J26" s="214"/>
      <c r="K26" s="205" t="str">
        <f t="shared" si="5"/>
        <v/>
      </c>
      <c r="L26" s="206"/>
      <c r="M26" s="207"/>
      <c r="N26" s="208"/>
      <c r="O26" s="197"/>
      <c r="P26" s="197"/>
      <c r="Q26" s="197"/>
      <c r="R26" s="197"/>
      <c r="S26" s="197"/>
      <c r="T26" s="197"/>
      <c r="U26" s="197"/>
      <c r="V26" s="197"/>
      <c r="W26" s="199"/>
      <c r="X26" s="200"/>
      <c r="Y26" s="203" t="str">
        <f t="shared" si="6"/>
        <v/>
      </c>
      <c r="Z26" s="204"/>
      <c r="AA26" s="275" t="str">
        <f>IF(K26="","",(K26-Y26))</f>
        <v/>
      </c>
      <c r="AB26" s="276"/>
      <c r="AC26" s="5"/>
    </row>
    <row r="27" spans="1:29" ht="23.25" customHeight="1" x14ac:dyDescent="0.35">
      <c r="A27" s="252" t="s">
        <v>79</v>
      </c>
      <c r="B27" s="253"/>
      <c r="C27" s="253"/>
      <c r="D27" s="270"/>
      <c r="E27" s="254"/>
      <c r="F27" s="255"/>
      <c r="G27" s="197"/>
      <c r="H27" s="197"/>
      <c r="I27" s="213"/>
      <c r="J27" s="214"/>
      <c r="K27" s="205" t="str">
        <f t="shared" si="5"/>
        <v/>
      </c>
      <c r="L27" s="206"/>
      <c r="M27" s="207"/>
      <c r="N27" s="208"/>
      <c r="O27" s="197"/>
      <c r="P27" s="197"/>
      <c r="Q27" s="197"/>
      <c r="R27" s="197"/>
      <c r="S27" s="197"/>
      <c r="T27" s="197"/>
      <c r="U27" s="197"/>
      <c r="V27" s="197"/>
      <c r="W27" s="199"/>
      <c r="X27" s="200"/>
      <c r="Y27" s="203" t="str">
        <f t="shared" si="6"/>
        <v/>
      </c>
      <c r="Z27" s="204"/>
      <c r="AA27" s="275" t="str">
        <f t="shared" ref="AA27:AA33" si="7">IF(K27="","",(K27-Y27))</f>
        <v/>
      </c>
      <c r="AB27" s="276"/>
      <c r="AC27" s="5"/>
    </row>
    <row r="28" spans="1:29" ht="23.25" customHeight="1" x14ac:dyDescent="0.35">
      <c r="A28" s="252" t="s">
        <v>79</v>
      </c>
      <c r="B28" s="253"/>
      <c r="C28" s="253"/>
      <c r="D28" s="270"/>
      <c r="E28" s="254"/>
      <c r="F28" s="255"/>
      <c r="G28" s="197"/>
      <c r="H28" s="197"/>
      <c r="I28" s="213"/>
      <c r="J28" s="214"/>
      <c r="K28" s="205" t="str">
        <f t="shared" si="5"/>
        <v/>
      </c>
      <c r="L28" s="206"/>
      <c r="M28" s="207"/>
      <c r="N28" s="208"/>
      <c r="O28" s="197"/>
      <c r="P28" s="197"/>
      <c r="Q28" s="197"/>
      <c r="R28" s="197"/>
      <c r="S28" s="197"/>
      <c r="T28" s="197"/>
      <c r="U28" s="197"/>
      <c r="V28" s="197"/>
      <c r="W28" s="199"/>
      <c r="X28" s="200"/>
      <c r="Y28" s="203" t="str">
        <f t="shared" si="6"/>
        <v/>
      </c>
      <c r="Z28" s="204"/>
      <c r="AA28" s="275" t="str">
        <f>IF(K28="","",(K28-Y28))</f>
        <v/>
      </c>
      <c r="AB28" s="276"/>
      <c r="AC28" s="5"/>
    </row>
    <row r="29" spans="1:29" ht="23.25" customHeight="1" x14ac:dyDescent="0.35">
      <c r="A29" s="252" t="s">
        <v>79</v>
      </c>
      <c r="B29" s="253"/>
      <c r="C29" s="253"/>
      <c r="D29" s="270"/>
      <c r="E29" s="254"/>
      <c r="F29" s="255"/>
      <c r="G29" s="197"/>
      <c r="H29" s="197"/>
      <c r="I29" s="213"/>
      <c r="J29" s="214"/>
      <c r="K29" s="205" t="str">
        <f t="shared" si="5"/>
        <v/>
      </c>
      <c r="L29" s="206"/>
      <c r="M29" s="207"/>
      <c r="N29" s="208"/>
      <c r="O29" s="197"/>
      <c r="P29" s="197"/>
      <c r="Q29" s="197"/>
      <c r="R29" s="197"/>
      <c r="S29" s="197"/>
      <c r="T29" s="197"/>
      <c r="U29" s="197"/>
      <c r="V29" s="197"/>
      <c r="W29" s="199"/>
      <c r="X29" s="200"/>
      <c r="Y29" s="203" t="str">
        <f t="shared" si="6"/>
        <v/>
      </c>
      <c r="Z29" s="204"/>
      <c r="AA29" s="275" t="str">
        <f t="shared" si="7"/>
        <v/>
      </c>
      <c r="AB29" s="276"/>
      <c r="AC29" s="5"/>
    </row>
    <row r="30" spans="1:29" ht="23.25" customHeight="1" x14ac:dyDescent="0.35">
      <c r="A30" s="252" t="s">
        <v>79</v>
      </c>
      <c r="B30" s="253"/>
      <c r="C30" s="253"/>
      <c r="D30" s="253"/>
      <c r="E30" s="254"/>
      <c r="F30" s="255"/>
      <c r="G30" s="197"/>
      <c r="H30" s="197"/>
      <c r="I30" s="213"/>
      <c r="J30" s="214"/>
      <c r="K30" s="258" t="str">
        <f t="shared" si="5"/>
        <v/>
      </c>
      <c r="L30" s="259"/>
      <c r="M30" s="207"/>
      <c r="N30" s="208"/>
      <c r="O30" s="197"/>
      <c r="P30" s="197"/>
      <c r="Q30" s="197"/>
      <c r="R30" s="197"/>
      <c r="S30" s="197"/>
      <c r="T30" s="197"/>
      <c r="U30" s="197"/>
      <c r="V30" s="197"/>
      <c r="W30" s="199"/>
      <c r="X30" s="200"/>
      <c r="Y30" s="201" t="str">
        <f t="shared" si="6"/>
        <v/>
      </c>
      <c r="Z30" s="202"/>
      <c r="AA30" s="215" t="str">
        <f t="shared" si="7"/>
        <v/>
      </c>
      <c r="AB30" s="216"/>
      <c r="AC30" s="5"/>
    </row>
    <row r="31" spans="1:29" ht="25.5" customHeight="1" x14ac:dyDescent="0.35">
      <c r="A31" s="251" t="s">
        <v>80</v>
      </c>
      <c r="B31" s="251"/>
      <c r="C31" s="251"/>
      <c r="D31" s="251"/>
      <c r="E31" s="233"/>
      <c r="F31" s="234"/>
      <c r="G31" s="234"/>
      <c r="H31" s="234"/>
      <c r="I31" s="234"/>
      <c r="J31" s="235"/>
      <c r="K31" s="201">
        <f>SUM(K12:L30)</f>
        <v>0</v>
      </c>
      <c r="L31" s="202"/>
      <c r="M31" s="264">
        <f>SUM(M12:N30)</f>
        <v>0</v>
      </c>
      <c r="N31" s="261"/>
      <c r="O31" s="261">
        <f>SUM(O12:P30)</f>
        <v>0</v>
      </c>
      <c r="P31" s="261"/>
      <c r="Q31" s="261">
        <f>SUM(Q12:R30)</f>
        <v>0</v>
      </c>
      <c r="R31" s="261"/>
      <c r="S31" s="261">
        <f>SUM(S12:T30)</f>
        <v>0</v>
      </c>
      <c r="T31" s="261"/>
      <c r="U31" s="261">
        <f>SUM(U12:V30)</f>
        <v>0</v>
      </c>
      <c r="V31" s="261"/>
      <c r="W31" s="261">
        <f>SUM(W12:X30)</f>
        <v>0</v>
      </c>
      <c r="X31" s="268"/>
      <c r="Y31" s="201">
        <f t="shared" si="6"/>
        <v>0</v>
      </c>
      <c r="Z31" s="202"/>
      <c r="AA31" s="273">
        <f t="shared" si="7"/>
        <v>0</v>
      </c>
      <c r="AB31" s="274"/>
      <c r="AC31" s="5"/>
    </row>
    <row r="32" spans="1:29" ht="23.25" customHeight="1" x14ac:dyDescent="0.35">
      <c r="A32" s="249" t="s">
        <v>81</v>
      </c>
      <c r="B32" s="250"/>
      <c r="C32" s="247" t="s">
        <v>82</v>
      </c>
      <c r="D32" s="248"/>
      <c r="E32" s="236"/>
      <c r="F32" s="237"/>
      <c r="G32" s="237"/>
      <c r="H32" s="237"/>
      <c r="I32" s="237"/>
      <c r="J32" s="238"/>
      <c r="K32" s="201" t="str">
        <f>IF(C32="[Enter Rate]","",K31*C32)</f>
        <v/>
      </c>
      <c r="L32" s="202"/>
      <c r="M32" s="245" t="s">
        <v>83</v>
      </c>
      <c r="N32" s="246"/>
      <c r="O32" s="245" t="s">
        <v>83</v>
      </c>
      <c r="P32" s="246"/>
      <c r="Q32" s="245" t="s">
        <v>83</v>
      </c>
      <c r="R32" s="246"/>
      <c r="S32" s="245" t="s">
        <v>83</v>
      </c>
      <c r="T32" s="246"/>
      <c r="U32" s="245" t="s">
        <v>83</v>
      </c>
      <c r="V32" s="246"/>
      <c r="W32" s="245" t="s">
        <v>83</v>
      </c>
      <c r="X32" s="246"/>
      <c r="Y32" s="201" t="str">
        <f t="shared" si="6"/>
        <v/>
      </c>
      <c r="Z32" s="202"/>
      <c r="AA32" s="215" t="str">
        <f t="shared" si="7"/>
        <v/>
      </c>
      <c r="AB32" s="216"/>
      <c r="AC32" s="5"/>
    </row>
    <row r="33" spans="1:31" ht="23.25" customHeight="1" x14ac:dyDescent="0.35">
      <c r="A33" s="256" t="s">
        <v>84</v>
      </c>
      <c r="B33" s="257"/>
      <c r="C33" s="247" t="s">
        <v>82</v>
      </c>
      <c r="D33" s="248"/>
      <c r="E33" s="236"/>
      <c r="F33" s="237"/>
      <c r="G33" s="237"/>
      <c r="H33" s="237"/>
      <c r="I33" s="237"/>
      <c r="J33" s="238"/>
      <c r="K33" s="201" t="str">
        <f>IF(C33="[Enter Rate]","",K31*C33)</f>
        <v/>
      </c>
      <c r="L33" s="202"/>
      <c r="M33" s="245" t="s">
        <v>85</v>
      </c>
      <c r="N33" s="246"/>
      <c r="O33" s="245" t="s">
        <v>85</v>
      </c>
      <c r="P33" s="246"/>
      <c r="Q33" s="245" t="s">
        <v>85</v>
      </c>
      <c r="R33" s="246"/>
      <c r="S33" s="245" t="s">
        <v>85</v>
      </c>
      <c r="T33" s="246"/>
      <c r="U33" s="245" t="s">
        <v>85</v>
      </c>
      <c r="V33" s="246"/>
      <c r="W33" s="245" t="s">
        <v>85</v>
      </c>
      <c r="X33" s="246"/>
      <c r="Y33" s="201" t="str">
        <f t="shared" si="6"/>
        <v/>
      </c>
      <c r="Z33" s="202"/>
      <c r="AA33" s="215" t="str">
        <f t="shared" si="7"/>
        <v/>
      </c>
      <c r="AB33" s="216"/>
      <c r="AC33" s="5"/>
    </row>
    <row r="34" spans="1:31" ht="18" customHeight="1" x14ac:dyDescent="0.35">
      <c r="A34" s="277" t="s">
        <v>86</v>
      </c>
      <c r="B34" s="277"/>
      <c r="C34" s="277"/>
      <c r="D34" s="277"/>
      <c r="E34" s="239"/>
      <c r="F34" s="240"/>
      <c r="G34" s="240"/>
      <c r="H34" s="240"/>
      <c r="I34" s="240"/>
      <c r="J34" s="241"/>
      <c r="K34" s="201">
        <f>SUM(K31:L33)</f>
        <v>0</v>
      </c>
      <c r="L34" s="202"/>
      <c r="M34" s="267">
        <f>SUM(M31:N33)</f>
        <v>0</v>
      </c>
      <c r="N34" s="244"/>
      <c r="O34" s="267">
        <f>SUM(O31:P33)</f>
        <v>0</v>
      </c>
      <c r="P34" s="244"/>
      <c r="Q34" s="267">
        <f>SUM(Q31:R33)</f>
        <v>0</v>
      </c>
      <c r="R34" s="244"/>
      <c r="S34" s="267">
        <f>SUM(S31:T33)</f>
        <v>0</v>
      </c>
      <c r="T34" s="244"/>
      <c r="U34" s="267">
        <f>SUM(U31:V33)</f>
        <v>0</v>
      </c>
      <c r="V34" s="244"/>
      <c r="W34" s="267">
        <f>SUM(W31:X33)</f>
        <v>0</v>
      </c>
      <c r="X34" s="244"/>
      <c r="Y34" s="201">
        <f>SUM(Y31:Z33)</f>
        <v>0</v>
      </c>
      <c r="Z34" s="202"/>
      <c r="AA34" s="273">
        <f>IF(K34="","",(K34-Y34))</f>
        <v>0</v>
      </c>
      <c r="AB34" s="274"/>
      <c r="AC34" s="5"/>
    </row>
    <row r="35" spans="1:31" x14ac:dyDescent="0.35">
      <c r="A35" s="209" t="s">
        <v>87</v>
      </c>
      <c r="B35" s="210"/>
      <c r="C35" s="210"/>
      <c r="D35" s="210"/>
      <c r="E35" s="210"/>
      <c r="F35" s="210"/>
      <c r="G35" s="210"/>
      <c r="H35" s="210"/>
      <c r="I35" s="210"/>
      <c r="J35" s="210"/>
      <c r="K35" s="211"/>
      <c r="L35" s="211"/>
      <c r="M35" s="210"/>
      <c r="N35" s="210"/>
      <c r="O35" s="210"/>
      <c r="P35" s="210"/>
      <c r="Q35" s="210"/>
      <c r="R35" s="210"/>
      <c r="S35" s="210"/>
      <c r="T35" s="210"/>
      <c r="U35" s="210"/>
      <c r="V35" s="210"/>
      <c r="W35" s="210"/>
      <c r="X35" s="210"/>
      <c r="Y35" s="210"/>
      <c r="Z35" s="210"/>
      <c r="AA35" s="210"/>
      <c r="AB35" s="212"/>
      <c r="AC35" s="5"/>
    </row>
    <row r="36" spans="1:31" ht="26.25" customHeight="1" x14ac:dyDescent="0.35">
      <c r="A36" s="249" t="s">
        <v>88</v>
      </c>
      <c r="B36" s="250"/>
      <c r="C36" s="250"/>
      <c r="D36" s="278"/>
      <c r="E36" s="230"/>
      <c r="F36" s="231"/>
      <c r="G36" s="231"/>
      <c r="H36" s="231"/>
      <c r="I36" s="231"/>
      <c r="J36" s="232"/>
      <c r="K36" s="279" t="s">
        <v>89</v>
      </c>
      <c r="L36" s="280"/>
      <c r="M36" s="245" t="s">
        <v>90</v>
      </c>
      <c r="N36" s="246"/>
      <c r="O36" s="242" t="s">
        <v>91</v>
      </c>
      <c r="P36" s="243"/>
      <c r="Q36" s="242" t="s">
        <v>91</v>
      </c>
      <c r="R36" s="243"/>
      <c r="S36" s="242" t="s">
        <v>91</v>
      </c>
      <c r="T36" s="243"/>
      <c r="U36" s="242" t="s">
        <v>91</v>
      </c>
      <c r="V36" s="243"/>
      <c r="W36" s="242" t="s">
        <v>91</v>
      </c>
      <c r="X36" s="243"/>
      <c r="Y36" s="281">
        <f>IF(K36="","",SUM(M36:X36))</f>
        <v>0</v>
      </c>
      <c r="Z36" s="282"/>
      <c r="AA36" s="275" t="str">
        <f>IF(K36="[Enter Indirect]","",(K36-Y36))</f>
        <v/>
      </c>
      <c r="AB36" s="276"/>
      <c r="AC36" s="5"/>
    </row>
    <row r="37" spans="1:31" ht="15" customHeight="1" x14ac:dyDescent="0.35">
      <c r="A37" s="228" t="s">
        <v>92</v>
      </c>
      <c r="B37" s="229"/>
      <c r="C37" s="229"/>
      <c r="D37" s="229"/>
      <c r="E37" s="229"/>
      <c r="F37" s="229"/>
      <c r="G37" s="229"/>
      <c r="H37" s="229"/>
      <c r="I37" s="229"/>
      <c r="J37" s="229"/>
      <c r="K37" s="265" t="str">
        <f>IF(K36="[Enter Indirect]","",IF(M36&lt;=(0.1*M34),"No","Yes; please revise."))</f>
        <v/>
      </c>
      <c r="L37" s="265"/>
      <c r="M37" s="265"/>
      <c r="N37" s="265"/>
      <c r="O37" s="265"/>
      <c r="P37" s="265"/>
      <c r="Q37" s="265"/>
      <c r="R37" s="265"/>
      <c r="S37" s="265"/>
      <c r="T37" s="265"/>
      <c r="U37" s="265"/>
      <c r="V37" s="265"/>
      <c r="W37" s="265"/>
      <c r="X37" s="265"/>
      <c r="Y37" s="265"/>
      <c r="Z37" s="265"/>
      <c r="AA37" s="265"/>
      <c r="AB37" s="266"/>
      <c r="AC37" s="5"/>
    </row>
    <row r="38" spans="1:31" x14ac:dyDescent="0.35">
      <c r="A38" s="209" t="s">
        <v>52</v>
      </c>
      <c r="B38" s="210"/>
      <c r="C38" s="210"/>
      <c r="D38" s="210"/>
      <c r="E38" s="210"/>
      <c r="F38" s="210"/>
      <c r="G38" s="210"/>
      <c r="H38" s="210"/>
      <c r="I38" s="210"/>
      <c r="J38" s="210"/>
      <c r="K38" s="269"/>
      <c r="L38" s="269"/>
      <c r="M38" s="210"/>
      <c r="N38" s="210"/>
      <c r="O38" s="210"/>
      <c r="P38" s="210"/>
      <c r="Q38" s="210"/>
      <c r="R38" s="210"/>
      <c r="S38" s="210"/>
      <c r="T38" s="210"/>
      <c r="U38" s="210"/>
      <c r="V38" s="210"/>
      <c r="W38" s="210"/>
      <c r="X38" s="210"/>
      <c r="Y38" s="210"/>
      <c r="Z38" s="210"/>
      <c r="AA38" s="210"/>
      <c r="AB38" s="212"/>
      <c r="AC38" s="5"/>
    </row>
    <row r="39" spans="1:31" ht="31.5" customHeight="1" thickBot="1" x14ac:dyDescent="0.4">
      <c r="A39" s="283" t="s">
        <v>93</v>
      </c>
      <c r="B39" s="283"/>
      <c r="C39" s="283"/>
      <c r="D39" s="283"/>
      <c r="E39" s="230"/>
      <c r="F39" s="231"/>
      <c r="G39" s="231"/>
      <c r="H39" s="231"/>
      <c r="I39" s="231"/>
      <c r="J39" s="232"/>
      <c r="K39" s="262">
        <f>IF(K31="","",SUM(K34,K36))</f>
        <v>0</v>
      </c>
      <c r="L39" s="263"/>
      <c r="M39" s="267">
        <f>IF(M31="","",SUM(M34,M36))</f>
        <v>0</v>
      </c>
      <c r="N39" s="244"/>
      <c r="O39" s="244">
        <f>IF(O31="","",SUM(O34,O36))</f>
        <v>0</v>
      </c>
      <c r="P39" s="244"/>
      <c r="Q39" s="244">
        <f>IF(Q31="","",SUM(Q34,Q36))</f>
        <v>0</v>
      </c>
      <c r="R39" s="244"/>
      <c r="S39" s="244">
        <f>IF(S31="","",SUM(S34,S36))</f>
        <v>0</v>
      </c>
      <c r="T39" s="244"/>
      <c r="U39" s="244">
        <f>IF(U31="","",SUM(U34,U36))</f>
        <v>0</v>
      </c>
      <c r="V39" s="244"/>
      <c r="W39" s="244">
        <f>IF(W31="","",SUM(W34,W36))</f>
        <v>0</v>
      </c>
      <c r="X39" s="260"/>
      <c r="Y39" s="262">
        <f>IF(Y31="","",SUM(Y34,Y36))</f>
        <v>0</v>
      </c>
      <c r="Z39" s="263"/>
      <c r="AA39" s="273">
        <f>IF(K39="","",(K39-Y39))</f>
        <v>0</v>
      </c>
      <c r="AB39" s="274"/>
      <c r="AC39" s="5"/>
    </row>
    <row r="40" spans="1:3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31" ht="24.75" customHeight="1" x14ac:dyDescent="0.35">
      <c r="A41" s="196" t="s">
        <v>247</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36"/>
      <c r="AD41" s="36"/>
      <c r="AE41" s="36"/>
    </row>
    <row r="42" spans="1:31" ht="24.75" customHeight="1" x14ac:dyDescent="0.35">
      <c r="A42" s="196" t="s">
        <v>241</v>
      </c>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36"/>
      <c r="AD42" s="36"/>
      <c r="AE42" s="36"/>
    </row>
    <row r="43" spans="1:31" ht="13.5" customHeight="1" x14ac:dyDescent="0.35">
      <c r="A43" s="196" t="s">
        <v>251</v>
      </c>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36"/>
      <c r="AD43" s="36"/>
      <c r="AE43" s="36"/>
    </row>
    <row r="44" spans="1:31" x14ac:dyDescent="0.35">
      <c r="A44" s="196" t="s">
        <v>252</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36"/>
      <c r="AD44" s="36"/>
      <c r="AE44" s="36"/>
    </row>
    <row r="45" spans="1:31" ht="33.75" customHeight="1" x14ac:dyDescent="0.35">
      <c r="A45" s="196" t="s">
        <v>253</v>
      </c>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36"/>
      <c r="AD45" s="36"/>
      <c r="AE45" s="36"/>
    </row>
  </sheetData>
  <sheetProtection algorithmName="SHA-512" hashValue="hvMydj+oES47BCbDQ65Z7qu2WaoCftu0u4cD0nCuOdsuM61SKpVhW1Ltru+nynQzsgimgClnx7EvIFcJvdmM+w==" saltValue="QlFm40mCy3k0Ed+SFeIXJw==" spinCount="100000" sheet="1" selectLockedCells="1"/>
  <mergeCells count="353">
    <mergeCell ref="R5:V5"/>
    <mergeCell ref="W15:X15"/>
    <mergeCell ref="Y15:Z15"/>
    <mergeCell ref="AA15:AB15"/>
    <mergeCell ref="AA12:AB12"/>
    <mergeCell ref="A29:D29"/>
    <mergeCell ref="A28:D28"/>
    <mergeCell ref="O27:P27"/>
    <mergeCell ref="AA29:AB29"/>
    <mergeCell ref="Y29:Z29"/>
    <mergeCell ref="W29:X29"/>
    <mergeCell ref="U29:V29"/>
    <mergeCell ref="S29:T29"/>
    <mergeCell ref="Q29:R29"/>
    <mergeCell ref="O29:P29"/>
    <mergeCell ref="M29:N29"/>
    <mergeCell ref="I29:J29"/>
    <mergeCell ref="M27:N27"/>
    <mergeCell ref="E27:F27"/>
    <mergeCell ref="AA28:AB28"/>
    <mergeCell ref="S27:T27"/>
    <mergeCell ref="K27:L27"/>
    <mergeCell ref="K29:L29"/>
    <mergeCell ref="U28:V28"/>
    <mergeCell ref="G29:H29"/>
    <mergeCell ref="E29:F29"/>
    <mergeCell ref="G22:H22"/>
    <mergeCell ref="I22:J22"/>
    <mergeCell ref="K22:L22"/>
    <mergeCell ref="M22:N22"/>
    <mergeCell ref="I21:J21"/>
    <mergeCell ref="K21:L21"/>
    <mergeCell ref="M21:N21"/>
    <mergeCell ref="I27:J27"/>
    <mergeCell ref="I28:J28"/>
    <mergeCell ref="G21:H21"/>
    <mergeCell ref="G23:H23"/>
    <mergeCell ref="E28:F28"/>
    <mergeCell ref="G28:H28"/>
    <mergeCell ref="G27:H27"/>
    <mergeCell ref="F6:AB6"/>
    <mergeCell ref="A24:D24"/>
    <mergeCell ref="U23:V23"/>
    <mergeCell ref="Y23:Z23"/>
    <mergeCell ref="AA23:AB23"/>
    <mergeCell ref="U24:V24"/>
    <mergeCell ref="AA22:AB22"/>
    <mergeCell ref="Y22:Z22"/>
    <mergeCell ref="W22:X22"/>
    <mergeCell ref="U22:V22"/>
    <mergeCell ref="AA24:AB24"/>
    <mergeCell ref="Q24:R24"/>
    <mergeCell ref="O24:P24"/>
    <mergeCell ref="M24:N24"/>
    <mergeCell ref="K24:L24"/>
    <mergeCell ref="I24:J24"/>
    <mergeCell ref="G24:H24"/>
    <mergeCell ref="E24:F24"/>
    <mergeCell ref="Y24:Z24"/>
    <mergeCell ref="K8:L9"/>
    <mergeCell ref="M8:N9"/>
    <mergeCell ref="O8:X8"/>
    <mergeCell ref="Y8:Z9"/>
    <mergeCell ref="E22:F22"/>
    <mergeCell ref="F1:AB1"/>
    <mergeCell ref="W5:AB5"/>
    <mergeCell ref="F5:Q5"/>
    <mergeCell ref="AA21:AB21"/>
    <mergeCell ref="Y21:Z21"/>
    <mergeCell ref="W21:X21"/>
    <mergeCell ref="U21:V21"/>
    <mergeCell ref="AA20:AB20"/>
    <mergeCell ref="Y20:Z20"/>
    <mergeCell ref="W20:X20"/>
    <mergeCell ref="U20:V20"/>
    <mergeCell ref="U19:V19"/>
    <mergeCell ref="W19:X19"/>
    <mergeCell ref="Y19:Z19"/>
    <mergeCell ref="E21:F21"/>
    <mergeCell ref="O20:P20"/>
    <mergeCell ref="W18:X18"/>
    <mergeCell ref="Y18:Z18"/>
    <mergeCell ref="AA18:AB18"/>
    <mergeCell ref="AA14:AB14"/>
    <mergeCell ref="U15:V15"/>
    <mergeCell ref="E17:F17"/>
    <mergeCell ref="M17:N17"/>
    <mergeCell ref="F4:AB4"/>
    <mergeCell ref="F2:AB2"/>
    <mergeCell ref="F3:AB3"/>
    <mergeCell ref="AG5:AK5"/>
    <mergeCell ref="K25:L25"/>
    <mergeCell ref="I25:J25"/>
    <mergeCell ref="G25:H25"/>
    <mergeCell ref="I23:J23"/>
    <mergeCell ref="K23:L23"/>
    <mergeCell ref="M23:N23"/>
    <mergeCell ref="O23:P23"/>
    <mergeCell ref="Q23:R23"/>
    <mergeCell ref="W23:X23"/>
    <mergeCell ref="AA19:AB19"/>
    <mergeCell ref="O22:P22"/>
    <mergeCell ref="Q22:R22"/>
    <mergeCell ref="S22:T22"/>
    <mergeCell ref="O19:P19"/>
    <mergeCell ref="Q19:R19"/>
    <mergeCell ref="S19:T19"/>
    <mergeCell ref="O21:P21"/>
    <mergeCell ref="S21:T21"/>
    <mergeCell ref="Q21:R21"/>
    <mergeCell ref="G19:H19"/>
    <mergeCell ref="I19:J19"/>
    <mergeCell ref="A45:AB45"/>
    <mergeCell ref="A43:AB43"/>
    <mergeCell ref="A42:AB42"/>
    <mergeCell ref="A34:D34"/>
    <mergeCell ref="K34:L34"/>
    <mergeCell ref="M34:N34"/>
    <mergeCell ref="O34:P34"/>
    <mergeCell ref="Q34:R34"/>
    <mergeCell ref="S34:T34"/>
    <mergeCell ref="U34:V34"/>
    <mergeCell ref="W34:X34"/>
    <mergeCell ref="Y34:Z34"/>
    <mergeCell ref="AA34:AB34"/>
    <mergeCell ref="A36:D36"/>
    <mergeCell ref="K36:L36"/>
    <mergeCell ref="M36:N36"/>
    <mergeCell ref="O36:P36"/>
    <mergeCell ref="Y36:Z36"/>
    <mergeCell ref="A39:D39"/>
    <mergeCell ref="Y39:Z39"/>
    <mergeCell ref="U39:V39"/>
    <mergeCell ref="AA39:AB39"/>
    <mergeCell ref="A44:AB44"/>
    <mergeCell ref="Q36:R36"/>
    <mergeCell ref="AA32:AB32"/>
    <mergeCell ref="AA31:AB31"/>
    <mergeCell ref="AA30:AB30"/>
    <mergeCell ref="AA36:AB36"/>
    <mergeCell ref="U17:V17"/>
    <mergeCell ref="W17:X17"/>
    <mergeCell ref="S18:T18"/>
    <mergeCell ref="U18:V18"/>
    <mergeCell ref="W24:X24"/>
    <mergeCell ref="AA25:AB25"/>
    <mergeCell ref="Y25:Z25"/>
    <mergeCell ref="W25:X25"/>
    <mergeCell ref="Y17:Z17"/>
    <mergeCell ref="AA17:AB17"/>
    <mergeCell ref="U26:V26"/>
    <mergeCell ref="Y30:Z30"/>
    <mergeCell ref="AA27:AB27"/>
    <mergeCell ref="Y27:Z27"/>
    <mergeCell ref="W26:X26"/>
    <mergeCell ref="Y26:Z26"/>
    <mergeCell ref="AA26:AB26"/>
    <mergeCell ref="W27:X27"/>
    <mergeCell ref="U30:V30"/>
    <mergeCell ref="Y31:Z31"/>
    <mergeCell ref="G18:H18"/>
    <mergeCell ref="A17:D17"/>
    <mergeCell ref="U13:V13"/>
    <mergeCell ref="W13:X13"/>
    <mergeCell ref="Y13:Z13"/>
    <mergeCell ref="AA13:AB13"/>
    <mergeCell ref="U12:V12"/>
    <mergeCell ref="U14:V14"/>
    <mergeCell ref="U16:V16"/>
    <mergeCell ref="Q12:R12"/>
    <mergeCell ref="S12:T12"/>
    <mergeCell ref="AA16:AB16"/>
    <mergeCell ref="Q13:R13"/>
    <mergeCell ref="S13:T13"/>
    <mergeCell ref="Q14:R14"/>
    <mergeCell ref="S14:T14"/>
    <mergeCell ref="O12:P12"/>
    <mergeCell ref="O13:P13"/>
    <mergeCell ref="G14:H14"/>
    <mergeCell ref="I14:J14"/>
    <mergeCell ref="I15:J15"/>
    <mergeCell ref="E15:F15"/>
    <mergeCell ref="A12:D12"/>
    <mergeCell ref="E12:F12"/>
    <mergeCell ref="I12:J12"/>
    <mergeCell ref="K12:L12"/>
    <mergeCell ref="M12:N12"/>
    <mergeCell ref="G17:H17"/>
    <mergeCell ref="I17:J17"/>
    <mergeCell ref="K17:L17"/>
    <mergeCell ref="K14:L14"/>
    <mergeCell ref="E16:F16"/>
    <mergeCell ref="G16:H16"/>
    <mergeCell ref="M15:N15"/>
    <mergeCell ref="M14:N14"/>
    <mergeCell ref="G12:H12"/>
    <mergeCell ref="A13:D13"/>
    <mergeCell ref="E13:F13"/>
    <mergeCell ref="G13:H13"/>
    <mergeCell ref="I13:J13"/>
    <mergeCell ref="K13:L13"/>
    <mergeCell ref="M13:N13"/>
    <mergeCell ref="A14:D14"/>
    <mergeCell ref="E14:F14"/>
    <mergeCell ref="G15:H15"/>
    <mergeCell ref="A15:D15"/>
    <mergeCell ref="A26:D26"/>
    <mergeCell ref="A23:D23"/>
    <mergeCell ref="E23:F23"/>
    <mergeCell ref="A27:D27"/>
    <mergeCell ref="E26:F26"/>
    <mergeCell ref="G26:H26"/>
    <mergeCell ref="A22:D22"/>
    <mergeCell ref="E25:F25"/>
    <mergeCell ref="A21:D21"/>
    <mergeCell ref="A20:D20"/>
    <mergeCell ref="E20:F20"/>
    <mergeCell ref="G20:H20"/>
    <mergeCell ref="A25:D25"/>
    <mergeCell ref="O15:P15"/>
    <mergeCell ref="Q20:R20"/>
    <mergeCell ref="S20:T20"/>
    <mergeCell ref="S23:T23"/>
    <mergeCell ref="K15:L15"/>
    <mergeCell ref="S17:T17"/>
    <mergeCell ref="S16:T16"/>
    <mergeCell ref="S15:T15"/>
    <mergeCell ref="Q18:R18"/>
    <mergeCell ref="O18:P18"/>
    <mergeCell ref="O16:P16"/>
    <mergeCell ref="K16:L16"/>
    <mergeCell ref="M16:N16"/>
    <mergeCell ref="I16:J16"/>
    <mergeCell ref="E19:F19"/>
    <mergeCell ref="A16:D16"/>
    <mergeCell ref="A19:D19"/>
    <mergeCell ref="I18:J18"/>
    <mergeCell ref="A18:D18"/>
    <mergeCell ref="E18:F18"/>
    <mergeCell ref="S26:T26"/>
    <mergeCell ref="S24:T24"/>
    <mergeCell ref="Q27:R27"/>
    <mergeCell ref="I26:J26"/>
    <mergeCell ref="O14:P14"/>
    <mergeCell ref="Q15:R15"/>
    <mergeCell ref="K18:L18"/>
    <mergeCell ref="M18:N18"/>
    <mergeCell ref="Q25:R25"/>
    <mergeCell ref="M25:N25"/>
    <mergeCell ref="Q17:R17"/>
    <mergeCell ref="Q16:R16"/>
    <mergeCell ref="K19:L19"/>
    <mergeCell ref="M19:N19"/>
    <mergeCell ref="M20:N20"/>
    <mergeCell ref="O17:P17"/>
    <mergeCell ref="K20:L20"/>
    <mergeCell ref="I20:J20"/>
    <mergeCell ref="W39:X39"/>
    <mergeCell ref="W32:X32"/>
    <mergeCell ref="S39:T39"/>
    <mergeCell ref="U31:V31"/>
    <mergeCell ref="K39:L39"/>
    <mergeCell ref="O31:P31"/>
    <mergeCell ref="Q31:R31"/>
    <mergeCell ref="M31:N31"/>
    <mergeCell ref="O32:P32"/>
    <mergeCell ref="Q32:R32"/>
    <mergeCell ref="K37:AB37"/>
    <mergeCell ref="Q39:R39"/>
    <mergeCell ref="M39:N39"/>
    <mergeCell ref="M33:N33"/>
    <mergeCell ref="M32:N32"/>
    <mergeCell ref="Q33:R33"/>
    <mergeCell ref="S33:T33"/>
    <mergeCell ref="U33:V33"/>
    <mergeCell ref="W33:X33"/>
    <mergeCell ref="W31:X31"/>
    <mergeCell ref="U32:V32"/>
    <mergeCell ref="S31:T31"/>
    <mergeCell ref="A38:AB38"/>
    <mergeCell ref="E39:J39"/>
    <mergeCell ref="A37:J37"/>
    <mergeCell ref="E36:J36"/>
    <mergeCell ref="E31:J34"/>
    <mergeCell ref="U36:V36"/>
    <mergeCell ref="W36:X36"/>
    <mergeCell ref="O39:P39"/>
    <mergeCell ref="Y32:Z32"/>
    <mergeCell ref="S36:T36"/>
    <mergeCell ref="S30:T30"/>
    <mergeCell ref="S32:T32"/>
    <mergeCell ref="C33:D33"/>
    <mergeCell ref="A32:B32"/>
    <mergeCell ref="C32:D32"/>
    <mergeCell ref="K33:L33"/>
    <mergeCell ref="A31:D31"/>
    <mergeCell ref="A30:D30"/>
    <mergeCell ref="E30:F30"/>
    <mergeCell ref="O33:P33"/>
    <mergeCell ref="A33:B33"/>
    <mergeCell ref="M30:N30"/>
    <mergeCell ref="O30:P30"/>
    <mergeCell ref="G30:H30"/>
    <mergeCell ref="K31:L31"/>
    <mergeCell ref="K30:L30"/>
    <mergeCell ref="K32:L32"/>
    <mergeCell ref="A7:AB7"/>
    <mergeCell ref="A8:D10"/>
    <mergeCell ref="G8:H10"/>
    <mergeCell ref="U10:V10"/>
    <mergeCell ref="S10:T10"/>
    <mergeCell ref="E8:F10"/>
    <mergeCell ref="I8:J10"/>
    <mergeCell ref="O9:R9"/>
    <mergeCell ref="A11:AB11"/>
    <mergeCell ref="Y10:Z10"/>
    <mergeCell ref="AA10:AB10"/>
    <mergeCell ref="W9:X9"/>
    <mergeCell ref="W10:X10"/>
    <mergeCell ref="M10:N10"/>
    <mergeCell ref="K10:L10"/>
    <mergeCell ref="S9:V9"/>
    <mergeCell ref="Q10:R10"/>
    <mergeCell ref="AA8:AB9"/>
    <mergeCell ref="U27:V27"/>
    <mergeCell ref="K26:L26"/>
    <mergeCell ref="M26:N26"/>
    <mergeCell ref="O26:P26"/>
    <mergeCell ref="Q26:R26"/>
    <mergeCell ref="A41:AB41"/>
    <mergeCell ref="S28:T28"/>
    <mergeCell ref="O10:P10"/>
    <mergeCell ref="O25:P25"/>
    <mergeCell ref="S25:T25"/>
    <mergeCell ref="U25:V25"/>
    <mergeCell ref="W12:X12"/>
    <mergeCell ref="Y12:Z12"/>
    <mergeCell ref="W14:X14"/>
    <mergeCell ref="Y14:Z14"/>
    <mergeCell ref="W16:X16"/>
    <mergeCell ref="Y16:Z16"/>
    <mergeCell ref="Q28:R28"/>
    <mergeCell ref="W28:X28"/>
    <mergeCell ref="Y28:Z28"/>
    <mergeCell ref="K28:L28"/>
    <mergeCell ref="M28:N28"/>
    <mergeCell ref="O28:P28"/>
    <mergeCell ref="Q30:R30"/>
    <mergeCell ref="A35:AB35"/>
    <mergeCell ref="W30:X30"/>
    <mergeCell ref="I30:J30"/>
    <mergeCell ref="Y33:Z33"/>
    <mergeCell ref="AA33:AB33"/>
  </mergeCells>
  <phoneticPr fontId="0" type="noConversion"/>
  <conditionalFormatting sqref="K37:AB37">
    <cfRule type="containsText" dxfId="22" priority="1" operator="containsText" text="Yes; please revise.">
      <formula>NOT(ISERROR(SEARCH("Yes; please revise.",K37)))</formula>
    </cfRule>
  </conditionalFormatting>
  <dataValidations count="1">
    <dataValidation type="list" allowBlank="1" showInputMessage="1" showErrorMessage="1" sqref="AC5:AF5" xr:uid="{00000000-0002-0000-0100-000000000000}">
      <formula1>$BC$1:$BC$3</formula1>
    </dataValidation>
  </dataValidations>
  <printOptions horizontalCentered="1"/>
  <pageMargins left="0.25" right="0.25" top="0.25" bottom="0.5" header="0.25" footer="0.25"/>
  <pageSetup scale="90" orientation="landscape" r:id="rId1"/>
  <headerFooter>
    <oddFooter>&amp;LAppendix D (Required Forms)
Form 24.1 (Proposed Budget)&amp;RPage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pageSetUpPr fitToPage="1"/>
  </sheetPr>
  <dimension ref="A1:AE28"/>
  <sheetViews>
    <sheetView topLeftCell="A7" zoomScaleNormal="100" workbookViewId="0">
      <selection activeCell="E5" sqref="E5:AK5"/>
    </sheetView>
  </sheetViews>
  <sheetFormatPr defaultColWidth="9.1328125" defaultRowHeight="12.75" x14ac:dyDescent="0.35"/>
  <cols>
    <col min="1" max="3" width="7.86328125" style="1" customWidth="1"/>
    <col min="4" max="7" width="4.59765625" style="1" customWidth="1"/>
    <col min="8" max="15" width="5.265625" style="1" customWidth="1"/>
    <col min="16" max="19" width="5.59765625" style="1" customWidth="1"/>
    <col min="20" max="23" width="5.265625" style="1" customWidth="1"/>
    <col min="24" max="41" width="3.73046875" style="1" customWidth="1"/>
    <col min="42" max="16384" width="9.1328125" style="1"/>
  </cols>
  <sheetData>
    <row r="1" spans="1:28" ht="21.95" customHeight="1" x14ac:dyDescent="0.4">
      <c r="A1" s="10" t="str">
        <f>T('Cover Sheet'!A3)</f>
        <v>Program Services:</v>
      </c>
      <c r="B1" s="4"/>
      <c r="C1" s="4"/>
      <c r="D1" s="4"/>
      <c r="E1" s="142" t="str">
        <f>T('Cover Sheet'!G3)</f>
        <v>Older Americans Act Title III E (National Family Caregiver Support Program) for FCSP-R</v>
      </c>
      <c r="F1" s="142"/>
      <c r="G1" s="142"/>
      <c r="H1" s="142"/>
      <c r="I1" s="142"/>
      <c r="J1" s="142"/>
      <c r="K1" s="142"/>
      <c r="L1" s="142"/>
      <c r="M1" s="142"/>
      <c r="N1" s="142"/>
      <c r="O1" s="142"/>
      <c r="P1" s="142"/>
      <c r="Q1" s="142"/>
      <c r="R1" s="142"/>
      <c r="S1" s="142"/>
      <c r="T1" s="142"/>
      <c r="U1" s="142"/>
      <c r="V1" s="142"/>
      <c r="W1" s="142"/>
    </row>
    <row r="2" spans="1:28" ht="21.95" customHeight="1" x14ac:dyDescent="0.4">
      <c r="A2" s="10" t="str">
        <f>T('Cover Sheet'!A4)</f>
        <v>Fiscal Year:</v>
      </c>
      <c r="B2" s="4"/>
      <c r="C2" s="4"/>
      <c r="D2" s="4"/>
      <c r="E2" s="143" t="str">
        <f>T('Cover Sheet'!G4:AK4)</f>
        <v>2022-23</v>
      </c>
      <c r="F2" s="143"/>
      <c r="G2" s="143"/>
      <c r="H2" s="143"/>
      <c r="I2" s="143"/>
      <c r="J2" s="143"/>
      <c r="K2" s="143"/>
      <c r="L2" s="143"/>
      <c r="M2" s="143"/>
      <c r="N2" s="143"/>
      <c r="O2" s="143"/>
      <c r="P2" s="143"/>
      <c r="Q2" s="143"/>
      <c r="R2" s="143"/>
      <c r="S2" s="143"/>
      <c r="T2" s="143"/>
      <c r="U2" s="143"/>
      <c r="V2" s="143"/>
      <c r="W2" s="143"/>
    </row>
    <row r="3" spans="1:28" s="9" customFormat="1" ht="21.95" customHeight="1" x14ac:dyDescent="0.4">
      <c r="A3" s="15" t="str">
        <f>T('Cover Sheet'!A5)</f>
        <v>Supervisorial District:</v>
      </c>
      <c r="B3" s="15"/>
      <c r="C3" s="15"/>
      <c r="D3" s="15"/>
      <c r="E3" s="152" t="str">
        <f>T('Cover Sheet'!G5:AK5)</f>
        <v>[Select Supervisorial District Number]</v>
      </c>
      <c r="F3" s="152"/>
      <c r="G3" s="152"/>
      <c r="H3" s="152"/>
      <c r="I3" s="152"/>
      <c r="J3" s="152"/>
      <c r="K3" s="152"/>
      <c r="L3" s="152"/>
      <c r="M3" s="152"/>
      <c r="N3" s="152"/>
      <c r="O3" s="152"/>
      <c r="P3" s="152"/>
      <c r="Q3" s="152"/>
      <c r="R3" s="152"/>
      <c r="S3" s="152"/>
      <c r="T3" s="152"/>
      <c r="U3" s="152"/>
      <c r="V3" s="152"/>
      <c r="W3" s="152"/>
      <c r="X3" s="14"/>
      <c r="Y3" s="14"/>
      <c r="Z3" s="14"/>
      <c r="AA3" s="14"/>
      <c r="AB3" s="14"/>
    </row>
    <row r="4" spans="1:28" s="9" customFormat="1" ht="21.95" customHeight="1" x14ac:dyDescent="0.4">
      <c r="A4" s="15" t="str">
        <f>T('Cover Sheet'!A6)</f>
        <v>RFP Number:</v>
      </c>
      <c r="B4" s="15"/>
      <c r="C4" s="15"/>
      <c r="D4" s="15"/>
      <c r="E4" s="152" t="str">
        <f>T('Cover Sheet'!G6:AK6)</f>
        <v>AAA-FCSP-2223</v>
      </c>
      <c r="F4" s="152"/>
      <c r="G4" s="152"/>
      <c r="H4" s="152"/>
      <c r="I4" s="152"/>
      <c r="J4" s="152"/>
      <c r="K4" s="152"/>
      <c r="L4" s="152"/>
      <c r="M4" s="152"/>
      <c r="N4" s="152"/>
      <c r="O4" s="152"/>
      <c r="P4" s="152"/>
      <c r="Q4" s="152"/>
      <c r="R4" s="152"/>
      <c r="S4" s="152"/>
      <c r="T4" s="152"/>
      <c r="U4" s="152"/>
      <c r="V4" s="152"/>
      <c r="W4" s="152"/>
      <c r="X4" s="104"/>
      <c r="Y4" s="104"/>
      <c r="Z4" s="104"/>
      <c r="AA4" s="104"/>
      <c r="AB4" s="14"/>
    </row>
    <row r="5" spans="1:28" s="16" customFormat="1" ht="21.95" hidden="1" customHeight="1" x14ac:dyDescent="0.4">
      <c r="A5" s="15" t="s">
        <v>15</v>
      </c>
      <c r="B5" s="15"/>
      <c r="C5" s="15"/>
      <c r="D5" s="15"/>
      <c r="E5" s="152" t="str">
        <f>T('Cover Sheet'!G7:L7)</f>
        <v xml:space="preserve"> N/A</v>
      </c>
      <c r="F5" s="152"/>
      <c r="G5" s="152"/>
      <c r="H5" s="152"/>
      <c r="I5" s="152"/>
      <c r="J5" s="152"/>
      <c r="K5" s="152"/>
      <c r="L5" s="152"/>
      <c r="M5" s="152"/>
      <c r="N5" s="152"/>
      <c r="O5" s="150" t="s">
        <v>16</v>
      </c>
      <c r="P5" s="150"/>
      <c r="Q5" s="150"/>
      <c r="R5" s="150"/>
      <c r="S5" s="285" t="str">
        <f>T('Cover Sheet'!Z7:AF7)</f>
        <v xml:space="preserve"> N/A</v>
      </c>
      <c r="T5" s="285"/>
      <c r="U5" s="285"/>
      <c r="V5" s="285"/>
      <c r="W5" s="285"/>
      <c r="X5" s="23"/>
      <c r="Y5" s="23"/>
      <c r="Z5" s="23"/>
      <c r="AA5" s="23"/>
      <c r="AB5" s="23"/>
    </row>
    <row r="6" spans="1:28" ht="21.95" customHeight="1" x14ac:dyDescent="0.4">
      <c r="A6" s="10" t="str">
        <f>T('Cover Sheet'!A8:F8)</f>
        <v>Proposer's Legal Name:</v>
      </c>
      <c r="B6" s="11"/>
      <c r="C6" s="11"/>
      <c r="D6" s="11"/>
      <c r="E6" s="285" t="str">
        <f>T('Cover Sheet'!G8:AK8)</f>
        <v>[Enter Proposer's Legal Name]</v>
      </c>
      <c r="F6" s="285"/>
      <c r="G6" s="285"/>
      <c r="H6" s="285"/>
      <c r="I6" s="285"/>
      <c r="J6" s="285"/>
      <c r="K6" s="285"/>
      <c r="L6" s="285"/>
      <c r="M6" s="285"/>
      <c r="N6" s="285"/>
      <c r="O6" s="285"/>
      <c r="P6" s="285"/>
      <c r="Q6" s="285"/>
      <c r="R6" s="285"/>
      <c r="S6" s="285"/>
      <c r="T6" s="285"/>
      <c r="U6" s="285"/>
      <c r="V6" s="285"/>
      <c r="W6" s="285"/>
    </row>
    <row r="7" spans="1:28" ht="25.5" customHeight="1" thickBot="1" x14ac:dyDescent="0.45">
      <c r="A7" s="150" t="s">
        <v>94</v>
      </c>
      <c r="B7" s="150"/>
      <c r="C7" s="150"/>
      <c r="D7" s="150"/>
      <c r="E7" s="150"/>
      <c r="F7" s="150"/>
      <c r="G7" s="150"/>
      <c r="H7" s="150"/>
      <c r="I7" s="150"/>
      <c r="J7" s="150"/>
      <c r="K7" s="150"/>
      <c r="L7" s="150"/>
      <c r="M7" s="150"/>
      <c r="N7" s="150"/>
      <c r="O7" s="150"/>
      <c r="P7" s="150"/>
      <c r="Q7" s="150"/>
      <c r="R7" s="150"/>
      <c r="S7" s="150"/>
      <c r="T7" s="150"/>
      <c r="U7" s="150"/>
      <c r="V7" s="150"/>
      <c r="W7" s="150"/>
    </row>
    <row r="8" spans="1:28" ht="21" customHeight="1" x14ac:dyDescent="0.35">
      <c r="A8" s="314" t="s">
        <v>95</v>
      </c>
      <c r="B8" s="315"/>
      <c r="C8" s="315"/>
      <c r="D8" s="315"/>
      <c r="E8" s="315"/>
      <c r="F8" s="198" t="s">
        <v>96</v>
      </c>
      <c r="G8" s="198"/>
      <c r="H8" s="198" t="s">
        <v>97</v>
      </c>
      <c r="I8" s="198"/>
      <c r="J8" s="198" t="s">
        <v>98</v>
      </c>
      <c r="K8" s="198"/>
      <c r="L8" s="198" t="s">
        <v>99</v>
      </c>
      <c r="M8" s="218"/>
      <c r="N8" s="286" t="s">
        <v>100</v>
      </c>
      <c r="O8" s="287"/>
      <c r="P8" s="326" t="s">
        <v>240</v>
      </c>
      <c r="Q8" s="290"/>
      <c r="R8" s="290"/>
      <c r="S8" s="291"/>
      <c r="T8" s="286" t="s">
        <v>101</v>
      </c>
      <c r="U8" s="287"/>
      <c r="V8" s="224" t="s">
        <v>102</v>
      </c>
      <c r="W8" s="225"/>
    </row>
    <row r="9" spans="1:28" ht="24.75" customHeight="1" x14ac:dyDescent="0.35">
      <c r="A9" s="316"/>
      <c r="B9" s="317"/>
      <c r="C9" s="317"/>
      <c r="D9" s="317"/>
      <c r="E9" s="317"/>
      <c r="F9" s="198"/>
      <c r="G9" s="198"/>
      <c r="H9" s="198"/>
      <c r="I9" s="198"/>
      <c r="J9" s="198"/>
      <c r="K9" s="198"/>
      <c r="L9" s="198"/>
      <c r="M9" s="218"/>
      <c r="N9" s="226"/>
      <c r="O9" s="288"/>
      <c r="P9" s="198" t="s">
        <v>103</v>
      </c>
      <c r="Q9" s="198"/>
      <c r="R9" s="198" t="s">
        <v>70</v>
      </c>
      <c r="S9" s="198"/>
      <c r="T9" s="226"/>
      <c r="U9" s="288"/>
      <c r="V9" s="226"/>
      <c r="W9" s="227"/>
    </row>
    <row r="10" spans="1:28" s="6" customFormat="1" ht="21.95" customHeight="1" x14ac:dyDescent="0.25">
      <c r="A10" s="318"/>
      <c r="B10" s="319"/>
      <c r="C10" s="319"/>
      <c r="D10" s="319"/>
      <c r="E10" s="319"/>
      <c r="F10" s="198"/>
      <c r="G10" s="198"/>
      <c r="H10" s="198"/>
      <c r="I10" s="198"/>
      <c r="J10" s="198"/>
      <c r="K10" s="198"/>
      <c r="L10" s="198"/>
      <c r="M10" s="218"/>
      <c r="N10" s="219" t="s">
        <v>104</v>
      </c>
      <c r="O10" s="220"/>
      <c r="P10" s="198" t="s">
        <v>105</v>
      </c>
      <c r="Q10" s="217"/>
      <c r="R10" s="198" t="s">
        <v>105</v>
      </c>
      <c r="S10" s="217"/>
      <c r="T10" s="219" t="s">
        <v>106</v>
      </c>
      <c r="U10" s="220"/>
      <c r="V10" s="219" t="s">
        <v>107</v>
      </c>
      <c r="W10" s="221"/>
    </row>
    <row r="11" spans="1:28" x14ac:dyDescent="0.35">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2"/>
    </row>
    <row r="12" spans="1:28" ht="20.25" customHeight="1" x14ac:dyDescent="0.35">
      <c r="A12" s="320" t="s">
        <v>79</v>
      </c>
      <c r="B12" s="321"/>
      <c r="C12" s="321"/>
      <c r="D12" s="321"/>
      <c r="E12" s="322"/>
      <c r="F12" s="325"/>
      <c r="G12" s="325"/>
      <c r="H12" s="271"/>
      <c r="I12" s="271"/>
      <c r="J12" s="197"/>
      <c r="K12" s="197"/>
      <c r="L12" s="323"/>
      <c r="M12" s="324"/>
      <c r="N12" s="258" t="str">
        <f>IF(F12="","",F12*H12*J12*L12)</f>
        <v/>
      </c>
      <c r="O12" s="259"/>
      <c r="P12" s="197"/>
      <c r="Q12" s="197"/>
      <c r="R12" s="197"/>
      <c r="S12" s="197"/>
      <c r="T12" s="201" t="str">
        <f>IF(P12="","",(SUM(P12,R12)))</f>
        <v/>
      </c>
      <c r="U12" s="202"/>
      <c r="V12" s="276" t="str">
        <f t="shared" ref="V12:V20" si="0">IF(N12="","",N12-T12)</f>
        <v/>
      </c>
      <c r="W12" s="216"/>
    </row>
    <row r="13" spans="1:28" s="2" customFormat="1" ht="20.25" customHeight="1" x14ac:dyDescent="0.35">
      <c r="A13" s="320" t="s">
        <v>79</v>
      </c>
      <c r="B13" s="321"/>
      <c r="C13" s="321"/>
      <c r="D13" s="321"/>
      <c r="E13" s="322"/>
      <c r="F13" s="325"/>
      <c r="G13" s="325"/>
      <c r="H13" s="271"/>
      <c r="I13" s="271"/>
      <c r="J13" s="197"/>
      <c r="K13" s="197"/>
      <c r="L13" s="323"/>
      <c r="M13" s="324"/>
      <c r="N13" s="258" t="str">
        <f t="shared" ref="N13:N20" si="1">IF(F13="","",F13*H13*J13*L13)</f>
        <v/>
      </c>
      <c r="O13" s="259"/>
      <c r="P13" s="197"/>
      <c r="Q13" s="197"/>
      <c r="R13" s="197"/>
      <c r="S13" s="197"/>
      <c r="T13" s="201" t="str">
        <f t="shared" ref="T13:T20" si="2">IF(P13="","",(SUM(P13,R13)))</f>
        <v/>
      </c>
      <c r="U13" s="202"/>
      <c r="V13" s="276" t="str">
        <f t="shared" si="0"/>
        <v/>
      </c>
      <c r="W13" s="216"/>
    </row>
    <row r="14" spans="1:28" ht="20.25" customHeight="1" x14ac:dyDescent="0.35">
      <c r="A14" s="320" t="s">
        <v>79</v>
      </c>
      <c r="B14" s="321"/>
      <c r="C14" s="321"/>
      <c r="D14" s="321"/>
      <c r="E14" s="322"/>
      <c r="F14" s="325"/>
      <c r="G14" s="325"/>
      <c r="H14" s="271"/>
      <c r="I14" s="271"/>
      <c r="J14" s="197"/>
      <c r="K14" s="197"/>
      <c r="L14" s="323"/>
      <c r="M14" s="324"/>
      <c r="N14" s="258" t="str">
        <f t="shared" si="1"/>
        <v/>
      </c>
      <c r="O14" s="259"/>
      <c r="P14" s="197"/>
      <c r="Q14" s="197"/>
      <c r="R14" s="197"/>
      <c r="S14" s="197"/>
      <c r="T14" s="201" t="str">
        <f t="shared" si="2"/>
        <v/>
      </c>
      <c r="U14" s="202"/>
      <c r="V14" s="276" t="str">
        <f t="shared" si="0"/>
        <v/>
      </c>
      <c r="W14" s="216"/>
    </row>
    <row r="15" spans="1:28" ht="20.25" customHeight="1" x14ac:dyDescent="0.35">
      <c r="A15" s="320" t="s">
        <v>79</v>
      </c>
      <c r="B15" s="321"/>
      <c r="C15" s="321"/>
      <c r="D15" s="321"/>
      <c r="E15" s="322"/>
      <c r="F15" s="325"/>
      <c r="G15" s="325"/>
      <c r="H15" s="271"/>
      <c r="I15" s="271"/>
      <c r="J15" s="197"/>
      <c r="K15" s="197"/>
      <c r="L15" s="323"/>
      <c r="M15" s="324"/>
      <c r="N15" s="258" t="str">
        <f t="shared" si="1"/>
        <v/>
      </c>
      <c r="O15" s="259"/>
      <c r="P15" s="197"/>
      <c r="Q15" s="197"/>
      <c r="R15" s="197"/>
      <c r="S15" s="197"/>
      <c r="T15" s="201" t="str">
        <f t="shared" si="2"/>
        <v/>
      </c>
      <c r="U15" s="202"/>
      <c r="V15" s="276" t="str">
        <f t="shared" si="0"/>
        <v/>
      </c>
      <c r="W15" s="216"/>
    </row>
    <row r="16" spans="1:28" ht="20.25" customHeight="1" x14ac:dyDescent="0.35">
      <c r="A16" s="320" t="s">
        <v>79</v>
      </c>
      <c r="B16" s="321"/>
      <c r="C16" s="321"/>
      <c r="D16" s="321"/>
      <c r="E16" s="322"/>
      <c r="F16" s="325"/>
      <c r="G16" s="325"/>
      <c r="H16" s="271"/>
      <c r="I16" s="271"/>
      <c r="J16" s="197"/>
      <c r="K16" s="197"/>
      <c r="L16" s="323"/>
      <c r="M16" s="324"/>
      <c r="N16" s="258" t="str">
        <f t="shared" si="1"/>
        <v/>
      </c>
      <c r="O16" s="259"/>
      <c r="P16" s="197"/>
      <c r="Q16" s="197"/>
      <c r="R16" s="197"/>
      <c r="S16" s="197"/>
      <c r="T16" s="201" t="str">
        <f t="shared" si="2"/>
        <v/>
      </c>
      <c r="U16" s="202"/>
      <c r="V16" s="276" t="str">
        <f t="shared" si="0"/>
        <v/>
      </c>
      <c r="W16" s="216"/>
    </row>
    <row r="17" spans="1:31" ht="20.25" customHeight="1" x14ac:dyDescent="0.35">
      <c r="A17" s="320" t="s">
        <v>79</v>
      </c>
      <c r="B17" s="321"/>
      <c r="C17" s="321"/>
      <c r="D17" s="321"/>
      <c r="E17" s="322"/>
      <c r="F17" s="325"/>
      <c r="G17" s="325"/>
      <c r="H17" s="271"/>
      <c r="I17" s="271"/>
      <c r="J17" s="197"/>
      <c r="K17" s="197"/>
      <c r="L17" s="323"/>
      <c r="M17" s="324"/>
      <c r="N17" s="258" t="str">
        <f t="shared" si="1"/>
        <v/>
      </c>
      <c r="O17" s="259"/>
      <c r="P17" s="197"/>
      <c r="Q17" s="197"/>
      <c r="R17" s="197"/>
      <c r="S17" s="197"/>
      <c r="T17" s="201" t="str">
        <f t="shared" si="2"/>
        <v/>
      </c>
      <c r="U17" s="202"/>
      <c r="V17" s="276" t="str">
        <f t="shared" si="0"/>
        <v/>
      </c>
      <c r="W17" s="216"/>
    </row>
    <row r="18" spans="1:31" s="2" customFormat="1" ht="20.25" customHeight="1" x14ac:dyDescent="0.35">
      <c r="A18" s="320" t="s">
        <v>79</v>
      </c>
      <c r="B18" s="321"/>
      <c r="C18" s="321"/>
      <c r="D18" s="321"/>
      <c r="E18" s="322"/>
      <c r="F18" s="325"/>
      <c r="G18" s="325"/>
      <c r="H18" s="271"/>
      <c r="I18" s="271"/>
      <c r="J18" s="197"/>
      <c r="K18" s="197"/>
      <c r="L18" s="323"/>
      <c r="M18" s="324"/>
      <c r="N18" s="258" t="str">
        <f t="shared" si="1"/>
        <v/>
      </c>
      <c r="O18" s="259"/>
      <c r="P18" s="197"/>
      <c r="Q18" s="197"/>
      <c r="R18" s="197"/>
      <c r="S18" s="197"/>
      <c r="T18" s="201" t="str">
        <f t="shared" si="2"/>
        <v/>
      </c>
      <c r="U18" s="202"/>
      <c r="V18" s="276" t="str">
        <f t="shared" si="0"/>
        <v/>
      </c>
      <c r="W18" s="216"/>
    </row>
    <row r="19" spans="1:31" s="2" customFormat="1" ht="20.25" customHeight="1" x14ac:dyDescent="0.35">
      <c r="A19" s="320" t="s">
        <v>79</v>
      </c>
      <c r="B19" s="321"/>
      <c r="C19" s="321"/>
      <c r="D19" s="321"/>
      <c r="E19" s="322"/>
      <c r="F19" s="325"/>
      <c r="G19" s="325"/>
      <c r="H19" s="271"/>
      <c r="I19" s="271"/>
      <c r="J19" s="197"/>
      <c r="K19" s="197"/>
      <c r="L19" s="323"/>
      <c r="M19" s="324"/>
      <c r="N19" s="258" t="str">
        <f t="shared" si="1"/>
        <v/>
      </c>
      <c r="O19" s="259"/>
      <c r="P19" s="197"/>
      <c r="Q19" s="197"/>
      <c r="R19" s="197"/>
      <c r="S19" s="197"/>
      <c r="T19" s="201" t="str">
        <f t="shared" si="2"/>
        <v/>
      </c>
      <c r="U19" s="202"/>
      <c r="V19" s="276" t="str">
        <f t="shared" si="0"/>
        <v/>
      </c>
      <c r="W19" s="216"/>
    </row>
    <row r="20" spans="1:31" s="2" customFormat="1" ht="20.25" customHeight="1" x14ac:dyDescent="0.35">
      <c r="A20" s="320" t="s">
        <v>79</v>
      </c>
      <c r="B20" s="321"/>
      <c r="C20" s="321"/>
      <c r="D20" s="321"/>
      <c r="E20" s="322"/>
      <c r="F20" s="325"/>
      <c r="G20" s="325"/>
      <c r="H20" s="271"/>
      <c r="I20" s="271"/>
      <c r="J20" s="197"/>
      <c r="K20" s="197"/>
      <c r="L20" s="323"/>
      <c r="M20" s="324"/>
      <c r="N20" s="258" t="str">
        <f t="shared" si="1"/>
        <v/>
      </c>
      <c r="O20" s="259"/>
      <c r="P20" s="197"/>
      <c r="Q20" s="197"/>
      <c r="R20" s="197"/>
      <c r="S20" s="197"/>
      <c r="T20" s="201" t="str">
        <f t="shared" si="2"/>
        <v/>
      </c>
      <c r="U20" s="202"/>
      <c r="V20" s="276" t="str">
        <f t="shared" si="0"/>
        <v/>
      </c>
      <c r="W20" s="216"/>
    </row>
    <row r="21" spans="1:31" ht="18" customHeight="1" x14ac:dyDescent="0.35">
      <c r="A21" s="300" t="s">
        <v>108</v>
      </c>
      <c r="B21" s="301"/>
      <c r="C21" s="301"/>
      <c r="D21" s="301"/>
      <c r="E21" s="302"/>
      <c r="F21" s="304"/>
      <c r="G21" s="305"/>
      <c r="H21" s="305"/>
      <c r="I21" s="305"/>
      <c r="J21" s="305"/>
      <c r="K21" s="305"/>
      <c r="L21" s="305"/>
      <c r="M21" s="306"/>
      <c r="N21" s="201">
        <f>SUM(N12:O20)</f>
        <v>0</v>
      </c>
      <c r="O21" s="202"/>
      <c r="P21" s="244">
        <f>SUM(P12:Q20)</f>
        <v>0</v>
      </c>
      <c r="Q21" s="244"/>
      <c r="R21" s="244">
        <f>SUM(R12:S20)</f>
        <v>0</v>
      </c>
      <c r="S21" s="244"/>
      <c r="T21" s="201">
        <f>SUM(P21,R21)</f>
        <v>0</v>
      </c>
      <c r="U21" s="202"/>
      <c r="V21" s="303">
        <f>N21-T21</f>
        <v>0</v>
      </c>
      <c r="W21" s="274"/>
    </row>
    <row r="22" spans="1:31" x14ac:dyDescent="0.35">
      <c r="A22" s="209" t="s">
        <v>87</v>
      </c>
      <c r="B22" s="210"/>
      <c r="C22" s="210"/>
      <c r="D22" s="210"/>
      <c r="E22" s="210"/>
      <c r="F22" s="210"/>
      <c r="G22" s="210"/>
      <c r="H22" s="210"/>
      <c r="I22" s="210"/>
      <c r="J22" s="210"/>
      <c r="K22" s="210"/>
      <c r="L22" s="210"/>
      <c r="M22" s="210"/>
      <c r="N22" s="210"/>
      <c r="O22" s="210"/>
      <c r="P22" s="210"/>
      <c r="Q22" s="210"/>
      <c r="R22" s="210"/>
      <c r="S22" s="210"/>
      <c r="T22" s="210"/>
      <c r="U22" s="210"/>
      <c r="V22" s="210"/>
      <c r="W22" s="212"/>
    </row>
    <row r="23" spans="1:31" ht="26.25" customHeight="1" x14ac:dyDescent="0.35">
      <c r="A23" s="294" t="s">
        <v>109</v>
      </c>
      <c r="B23" s="294"/>
      <c r="C23" s="294"/>
      <c r="D23" s="294"/>
      <c r="E23" s="294"/>
      <c r="F23" s="230"/>
      <c r="G23" s="231"/>
      <c r="H23" s="231"/>
      <c r="I23" s="231"/>
      <c r="J23" s="231"/>
      <c r="K23" s="231"/>
      <c r="L23" s="231"/>
      <c r="M23" s="232"/>
      <c r="N23" s="295" t="s">
        <v>89</v>
      </c>
      <c r="O23" s="296"/>
      <c r="P23" s="313" t="s">
        <v>91</v>
      </c>
      <c r="Q23" s="242"/>
      <c r="R23" s="313" t="s">
        <v>91</v>
      </c>
      <c r="S23" s="242"/>
      <c r="T23" s="311">
        <f>IF(P23="[Complete as applicable]","",(SUM(P23,R23)))</f>
        <v>0</v>
      </c>
      <c r="U23" s="312"/>
      <c r="V23" s="309" t="str">
        <f>IF(N23="[Enter Indirect]","",N23-T23)</f>
        <v/>
      </c>
      <c r="W23" s="310"/>
    </row>
    <row r="24" spans="1:31" ht="12.75" customHeight="1" x14ac:dyDescent="0.35">
      <c r="A24" s="209" t="s">
        <v>52</v>
      </c>
      <c r="B24" s="210"/>
      <c r="C24" s="210"/>
      <c r="D24" s="210"/>
      <c r="E24" s="210"/>
      <c r="F24" s="210"/>
      <c r="G24" s="210"/>
      <c r="H24" s="210"/>
      <c r="I24" s="210"/>
      <c r="J24" s="210"/>
      <c r="K24" s="210"/>
      <c r="L24" s="210"/>
      <c r="M24" s="210"/>
      <c r="N24" s="210"/>
      <c r="O24" s="210"/>
      <c r="P24" s="210"/>
      <c r="Q24" s="210"/>
      <c r="R24" s="210"/>
      <c r="S24" s="210"/>
      <c r="T24" s="210"/>
      <c r="U24" s="210"/>
      <c r="V24" s="210"/>
      <c r="W24" s="212"/>
    </row>
    <row r="25" spans="1:31" ht="30" customHeight="1" thickBot="1" x14ac:dyDescent="0.4">
      <c r="A25" s="307" t="s">
        <v>110</v>
      </c>
      <c r="B25" s="308"/>
      <c r="C25" s="308"/>
      <c r="D25" s="308"/>
      <c r="E25" s="308"/>
      <c r="F25" s="297"/>
      <c r="G25" s="298"/>
      <c r="H25" s="298"/>
      <c r="I25" s="298"/>
      <c r="J25" s="298"/>
      <c r="K25" s="298"/>
      <c r="L25" s="298"/>
      <c r="M25" s="299"/>
      <c r="N25" s="262">
        <f>SUM(N21,N23)</f>
        <v>0</v>
      </c>
      <c r="O25" s="263"/>
      <c r="P25" s="244">
        <f>SUM(P21,P23)</f>
        <v>0</v>
      </c>
      <c r="Q25" s="244"/>
      <c r="R25" s="244">
        <f>SUM(R21,R23)</f>
        <v>0</v>
      </c>
      <c r="S25" s="244"/>
      <c r="T25" s="262">
        <f>SUM(T21,T23)</f>
        <v>0</v>
      </c>
      <c r="U25" s="263"/>
      <c r="V25" s="303">
        <f>IF(N25="","",N25-T25)</f>
        <v>0</v>
      </c>
      <c r="W25" s="274"/>
    </row>
    <row r="26" spans="1:31" x14ac:dyDescent="0.35">
      <c r="A26" s="43"/>
      <c r="B26" s="21"/>
      <c r="C26" s="21"/>
      <c r="D26" s="21"/>
      <c r="E26" s="21"/>
      <c r="F26" s="21"/>
      <c r="G26" s="21"/>
      <c r="H26" s="21"/>
      <c r="I26" s="21"/>
      <c r="J26" s="21"/>
      <c r="K26" s="21"/>
      <c r="L26" s="21"/>
      <c r="M26" s="21"/>
      <c r="N26" s="21"/>
      <c r="O26" s="21"/>
      <c r="P26" s="21"/>
      <c r="Q26" s="21"/>
      <c r="R26" s="21"/>
      <c r="S26" s="21"/>
      <c r="T26" s="21"/>
      <c r="U26" s="21"/>
      <c r="V26" s="21"/>
      <c r="W26" s="22"/>
    </row>
    <row r="27" spans="1:31" ht="13.15" x14ac:dyDescent="0.4">
      <c r="A27" s="293" t="s">
        <v>59</v>
      </c>
      <c r="B27" s="293"/>
      <c r="C27" s="293"/>
      <c r="D27" s="293"/>
      <c r="E27" s="293"/>
      <c r="F27" s="293"/>
      <c r="G27" s="293"/>
      <c r="H27" s="293"/>
      <c r="I27" s="293"/>
      <c r="J27" s="293"/>
      <c r="K27" s="293"/>
      <c r="L27" s="293"/>
      <c r="M27" s="293"/>
      <c r="N27" s="293"/>
      <c r="O27" s="293"/>
      <c r="P27" s="293"/>
      <c r="Q27" s="293"/>
      <c r="R27" s="293"/>
      <c r="S27" s="293"/>
      <c r="T27" s="293"/>
      <c r="U27" s="293"/>
      <c r="V27" s="293"/>
      <c r="W27" s="293"/>
      <c r="X27" s="34"/>
      <c r="Y27" s="34"/>
      <c r="Z27" s="34"/>
      <c r="AA27" s="34"/>
      <c r="AB27" s="34"/>
      <c r="AC27" s="34"/>
      <c r="AD27" s="34"/>
      <c r="AE27" s="34"/>
    </row>
    <row r="28" spans="1:31" ht="61.5" customHeight="1" x14ac:dyDescent="0.4">
      <c r="A28" s="196" t="s">
        <v>254</v>
      </c>
      <c r="B28" s="196"/>
      <c r="C28" s="196"/>
      <c r="D28" s="196"/>
      <c r="E28" s="196"/>
      <c r="F28" s="196"/>
      <c r="G28" s="196"/>
      <c r="H28" s="196"/>
      <c r="I28" s="196"/>
      <c r="J28" s="196"/>
      <c r="K28" s="196"/>
      <c r="L28" s="196"/>
      <c r="M28" s="196"/>
      <c r="N28" s="196"/>
      <c r="O28" s="196"/>
      <c r="P28" s="196"/>
      <c r="Q28" s="196"/>
      <c r="R28" s="196"/>
      <c r="S28" s="196"/>
      <c r="T28" s="196"/>
      <c r="U28" s="196"/>
      <c r="V28" s="196"/>
      <c r="W28" s="196"/>
      <c r="X28" s="37"/>
      <c r="Y28" s="37"/>
      <c r="Z28" s="37"/>
      <c r="AA28" s="37"/>
      <c r="AB28" s="37"/>
      <c r="AC28" s="36"/>
      <c r="AD28" s="35"/>
      <c r="AE28" s="35"/>
    </row>
  </sheetData>
  <sheetProtection algorithmName="SHA-512" hashValue="MLNPcq5cHv60/bkVRM6hHfrWDNg4e2ww1uLwEU2B9exr+QBX5Pr8WdfNbUuB49KDe/1SFBFYpYnfppbabWIdhg==" saltValue="HYRzGfQwJ2w6YE1oKYP5Sg==" spinCount="100000" sheet="1" selectLockedCells="1"/>
  <mergeCells count="141">
    <mergeCell ref="N8:O9"/>
    <mergeCell ref="P8:S8"/>
    <mergeCell ref="T8:U9"/>
    <mergeCell ref="V8:W9"/>
    <mergeCell ref="E6:W6"/>
    <mergeCell ref="E5:N5"/>
    <mergeCell ref="E1:W1"/>
    <mergeCell ref="E2:W2"/>
    <mergeCell ref="E3:W3"/>
    <mergeCell ref="O5:R5"/>
    <mergeCell ref="S5:W5"/>
    <mergeCell ref="E4:W4"/>
    <mergeCell ref="N20:O20"/>
    <mergeCell ref="P20:Q20"/>
    <mergeCell ref="T20:U20"/>
    <mergeCell ref="F16:G16"/>
    <mergeCell ref="T17:U17"/>
    <mergeCell ref="H17:I17"/>
    <mergeCell ref="J17:K17"/>
    <mergeCell ref="L17:M17"/>
    <mergeCell ref="N17:O17"/>
    <mergeCell ref="P17:Q17"/>
    <mergeCell ref="H16:I16"/>
    <mergeCell ref="J16:K16"/>
    <mergeCell ref="L16:M16"/>
    <mergeCell ref="N16:O16"/>
    <mergeCell ref="P16:Q16"/>
    <mergeCell ref="V17:W17"/>
    <mergeCell ref="T16:U16"/>
    <mergeCell ref="V16:W16"/>
    <mergeCell ref="T14:U14"/>
    <mergeCell ref="V14:W14"/>
    <mergeCell ref="R14:S14"/>
    <mergeCell ref="V15:W15"/>
    <mergeCell ref="T15:U15"/>
    <mergeCell ref="V20:W20"/>
    <mergeCell ref="T19:U19"/>
    <mergeCell ref="V19:W19"/>
    <mergeCell ref="T18:U18"/>
    <mergeCell ref="V18:W18"/>
    <mergeCell ref="R18:S18"/>
    <mergeCell ref="A16:E16"/>
    <mergeCell ref="A15:E15"/>
    <mergeCell ref="H15:I15"/>
    <mergeCell ref="J15:K15"/>
    <mergeCell ref="F15:G15"/>
    <mergeCell ref="T13:U13"/>
    <mergeCell ref="V13:W13"/>
    <mergeCell ref="A14:E14"/>
    <mergeCell ref="H14:I14"/>
    <mergeCell ref="J14:K14"/>
    <mergeCell ref="L14:M14"/>
    <mergeCell ref="N14:O14"/>
    <mergeCell ref="P14:Q14"/>
    <mergeCell ref="R16:S16"/>
    <mergeCell ref="F14:G14"/>
    <mergeCell ref="L15:M15"/>
    <mergeCell ref="N15:O15"/>
    <mergeCell ref="P15:Q15"/>
    <mergeCell ref="R15:S15"/>
    <mergeCell ref="A17:E17"/>
    <mergeCell ref="R20:S20"/>
    <mergeCell ref="F20:G20"/>
    <mergeCell ref="A19:E19"/>
    <mergeCell ref="H19:I19"/>
    <mergeCell ref="J19:K19"/>
    <mergeCell ref="L19:M19"/>
    <mergeCell ref="N19:O19"/>
    <mergeCell ref="P19:Q19"/>
    <mergeCell ref="R19:S19"/>
    <mergeCell ref="F19:G19"/>
    <mergeCell ref="R17:S17"/>
    <mergeCell ref="F17:G17"/>
    <mergeCell ref="F18:G18"/>
    <mergeCell ref="A18:E18"/>
    <mergeCell ref="A20:E20"/>
    <mergeCell ref="H18:I18"/>
    <mergeCell ref="J18:K18"/>
    <mergeCell ref="L18:M18"/>
    <mergeCell ref="N18:O18"/>
    <mergeCell ref="P18:Q18"/>
    <mergeCell ref="H20:I20"/>
    <mergeCell ref="J20:K20"/>
    <mergeCell ref="L20:M20"/>
    <mergeCell ref="F12:G12"/>
    <mergeCell ref="F13:G13"/>
    <mergeCell ref="A13:E13"/>
    <mergeCell ref="H13:I13"/>
    <mergeCell ref="J13:K13"/>
    <mergeCell ref="L13:M13"/>
    <mergeCell ref="N13:O13"/>
    <mergeCell ref="P13:Q13"/>
    <mergeCell ref="R13:S13"/>
    <mergeCell ref="P25:Q25"/>
    <mergeCell ref="T12:U12"/>
    <mergeCell ref="V12:W12"/>
    <mergeCell ref="P9:Q9"/>
    <mergeCell ref="R9:S9"/>
    <mergeCell ref="P10:Q10"/>
    <mergeCell ref="R10:S10"/>
    <mergeCell ref="A7:W7"/>
    <mergeCell ref="A8:E10"/>
    <mergeCell ref="H8:I10"/>
    <mergeCell ref="J8:K10"/>
    <mergeCell ref="L8:M10"/>
    <mergeCell ref="N10:O10"/>
    <mergeCell ref="T10:U10"/>
    <mergeCell ref="V10:W10"/>
    <mergeCell ref="F8:G10"/>
    <mergeCell ref="A11:W11"/>
    <mergeCell ref="A12:E12"/>
    <mergeCell ref="H12:I12"/>
    <mergeCell ref="J12:K12"/>
    <mergeCell ref="L12:M12"/>
    <mergeCell ref="N12:O12"/>
    <mergeCell ref="P12:Q12"/>
    <mergeCell ref="R12:S12"/>
    <mergeCell ref="A27:W27"/>
    <mergeCell ref="A28:W28"/>
    <mergeCell ref="A24:W24"/>
    <mergeCell ref="A23:E23"/>
    <mergeCell ref="N23:O23"/>
    <mergeCell ref="F23:M23"/>
    <mergeCell ref="F25:M25"/>
    <mergeCell ref="A21:E21"/>
    <mergeCell ref="N21:O21"/>
    <mergeCell ref="P21:Q21"/>
    <mergeCell ref="R21:S21"/>
    <mergeCell ref="T21:U21"/>
    <mergeCell ref="V21:W21"/>
    <mergeCell ref="F21:M21"/>
    <mergeCell ref="A22:W22"/>
    <mergeCell ref="A25:E25"/>
    <mergeCell ref="N25:O25"/>
    <mergeCell ref="V23:W23"/>
    <mergeCell ref="T23:U23"/>
    <mergeCell ref="P23:Q23"/>
    <mergeCell ref="R23:S23"/>
    <mergeCell ref="R25:S25"/>
    <mergeCell ref="T25:U25"/>
    <mergeCell ref="V25:W25"/>
  </mergeCells>
  <phoneticPr fontId="0" type="noConversion"/>
  <printOptions horizontalCentered="1"/>
  <pageMargins left="0.25" right="0.25" top="0.25" bottom="0.5" header="0.25" footer="0.25"/>
  <pageSetup scale="83" orientation="landscape" r:id="rId1"/>
  <headerFooter>
    <oddFooter>&amp;LAppendix D (Required Forms)
Form 24.1 (Proposed Budget)&amp;RPage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pageSetUpPr fitToPage="1"/>
  </sheetPr>
  <dimension ref="A1:BB29"/>
  <sheetViews>
    <sheetView showWhiteSpace="0" zoomScaleNormal="100" workbookViewId="0">
      <selection activeCell="E5" sqref="E5:AK5"/>
    </sheetView>
  </sheetViews>
  <sheetFormatPr defaultColWidth="9.1328125" defaultRowHeight="12.75" x14ac:dyDescent="0.35"/>
  <cols>
    <col min="1" max="4" width="7.73046875" style="1" customWidth="1"/>
    <col min="5" max="10" width="4.73046875" style="1" customWidth="1"/>
    <col min="11" max="12" width="5.59765625" style="1" customWidth="1"/>
    <col min="13" max="13" width="5.3984375" style="1" customWidth="1"/>
    <col min="14" max="24" width="4.73046875" style="1" customWidth="1"/>
    <col min="25" max="26" width="5.59765625" style="1" customWidth="1"/>
    <col min="27" max="27" width="4.73046875" style="1" customWidth="1"/>
    <col min="28" max="28" width="5.59765625" style="1" customWidth="1"/>
    <col min="29" max="83" width="3.73046875" style="1" customWidth="1"/>
    <col min="84" max="16384" width="9.1328125" style="1"/>
  </cols>
  <sheetData>
    <row r="1" spans="1:54" ht="21.95" customHeight="1" x14ac:dyDescent="0.4">
      <c r="A1" s="10" t="str">
        <f>T('Cover Sheet'!A3)</f>
        <v>Program Services:</v>
      </c>
      <c r="B1" s="4"/>
      <c r="C1" s="4"/>
      <c r="D1" s="4"/>
      <c r="E1" s="142" t="str">
        <f>T('Cover Sheet'!G3)</f>
        <v>Older Americans Act Title III E (National Family Caregiver Support Program) for FCSP-R</v>
      </c>
      <c r="F1" s="142"/>
      <c r="G1" s="142"/>
      <c r="H1" s="142"/>
      <c r="I1" s="142"/>
      <c r="J1" s="142"/>
      <c r="K1" s="142"/>
      <c r="L1" s="142"/>
      <c r="M1" s="142"/>
      <c r="N1" s="142"/>
      <c r="O1" s="142"/>
      <c r="P1" s="142"/>
      <c r="Q1" s="142"/>
      <c r="R1" s="142"/>
      <c r="S1" s="142"/>
      <c r="T1" s="142"/>
      <c r="U1" s="142"/>
      <c r="V1" s="142"/>
      <c r="W1" s="142"/>
      <c r="X1" s="142"/>
      <c r="Y1" s="142"/>
      <c r="Z1" s="142"/>
      <c r="AA1" s="142"/>
      <c r="AB1" s="142"/>
    </row>
    <row r="2" spans="1:54" ht="21.95" customHeight="1" x14ac:dyDescent="0.4">
      <c r="A2" s="10" t="str">
        <f>T('Cover Sheet'!A4)</f>
        <v>Fiscal Year:</v>
      </c>
      <c r="B2" s="4"/>
      <c r="C2" s="4"/>
      <c r="D2" s="4"/>
      <c r="E2" s="327" t="str">
        <f>T('Cover Sheet'!G4:AK4)</f>
        <v>2022-23</v>
      </c>
      <c r="F2" s="327"/>
      <c r="G2" s="327"/>
      <c r="H2" s="327"/>
      <c r="I2" s="327"/>
      <c r="J2" s="327"/>
      <c r="K2" s="327"/>
      <c r="L2" s="327"/>
      <c r="M2" s="327"/>
      <c r="N2" s="327"/>
      <c r="O2" s="327"/>
      <c r="P2" s="327"/>
      <c r="Q2" s="327"/>
      <c r="R2" s="327"/>
      <c r="S2" s="327"/>
      <c r="T2" s="327"/>
      <c r="U2" s="327"/>
      <c r="V2" s="327"/>
      <c r="W2" s="327"/>
      <c r="X2" s="327"/>
      <c r="Y2" s="327"/>
      <c r="Z2" s="327"/>
      <c r="AA2" s="327"/>
      <c r="AB2" s="327"/>
    </row>
    <row r="3" spans="1:54" s="9" customFormat="1" ht="21.95" customHeight="1" x14ac:dyDescent="0.4">
      <c r="A3" s="15" t="str">
        <f>T('Cover Sheet'!A5)</f>
        <v>Supervisorial District:</v>
      </c>
      <c r="B3" s="15"/>
      <c r="C3" s="15"/>
      <c r="D3" s="15"/>
      <c r="E3" s="285" t="str">
        <f>T('Cover Sheet'!G5:AK5)</f>
        <v>[Select Supervisorial District Number]</v>
      </c>
      <c r="F3" s="285"/>
      <c r="G3" s="285"/>
      <c r="H3" s="285"/>
      <c r="I3" s="285"/>
      <c r="J3" s="285"/>
      <c r="K3" s="285"/>
      <c r="L3" s="285"/>
      <c r="M3" s="285"/>
      <c r="N3" s="285"/>
      <c r="O3" s="285"/>
      <c r="P3" s="285"/>
      <c r="Q3" s="285"/>
      <c r="R3" s="285"/>
      <c r="S3" s="285"/>
      <c r="T3" s="285"/>
      <c r="U3" s="285"/>
      <c r="V3" s="285"/>
      <c r="W3" s="285"/>
      <c r="X3" s="285"/>
      <c r="Y3" s="285"/>
      <c r="Z3" s="285"/>
      <c r="AA3" s="285"/>
      <c r="AB3" s="285"/>
      <c r="AC3" s="26"/>
      <c r="AD3" s="26"/>
      <c r="AE3" s="26"/>
      <c r="AF3" s="26"/>
      <c r="AG3" s="26"/>
      <c r="AH3" s="26"/>
      <c r="AI3" s="26"/>
      <c r="AJ3" s="26"/>
      <c r="AK3" s="26"/>
      <c r="AL3" s="26"/>
      <c r="AM3" s="14"/>
      <c r="AN3" s="14"/>
      <c r="AO3" s="14"/>
      <c r="AP3" s="14"/>
      <c r="AQ3" s="14"/>
      <c r="AR3" s="14"/>
      <c r="AS3" s="14"/>
      <c r="AT3" s="14"/>
      <c r="AU3" s="14"/>
      <c r="AV3" s="14"/>
      <c r="AW3" s="14"/>
      <c r="AX3" s="14"/>
      <c r="AY3" s="14"/>
      <c r="AZ3" s="14"/>
      <c r="BA3" s="14"/>
      <c r="BB3" s="14"/>
    </row>
    <row r="4" spans="1:54" s="9" customFormat="1" ht="21.95" customHeight="1" x14ac:dyDescent="0.4">
      <c r="A4" s="15" t="str">
        <f>T('Cover Sheet'!A6)</f>
        <v>RFP Number:</v>
      </c>
      <c r="B4" s="15"/>
      <c r="C4" s="15"/>
      <c r="D4" s="15"/>
      <c r="E4" s="285" t="str">
        <f>T('Cover Sheet'!G6:AK6)</f>
        <v>AAA-FCSP-2223</v>
      </c>
      <c r="F4" s="285"/>
      <c r="G4" s="285"/>
      <c r="H4" s="285"/>
      <c r="I4" s="285"/>
      <c r="J4" s="285"/>
      <c r="K4" s="285"/>
      <c r="L4" s="285"/>
      <c r="M4" s="285"/>
      <c r="N4" s="285"/>
      <c r="O4" s="285"/>
      <c r="P4" s="285"/>
      <c r="Q4" s="285"/>
      <c r="R4" s="285"/>
      <c r="S4" s="285"/>
      <c r="T4" s="285"/>
      <c r="U4" s="285"/>
      <c r="V4" s="285"/>
      <c r="W4" s="285"/>
      <c r="X4" s="285"/>
      <c r="Y4" s="285"/>
      <c r="Z4" s="285"/>
      <c r="AA4" s="285"/>
      <c r="AB4" s="285"/>
      <c r="AC4" s="26"/>
      <c r="AD4" s="26"/>
      <c r="AE4" s="26"/>
      <c r="AF4" s="26"/>
      <c r="AG4" s="26"/>
      <c r="AH4" s="26"/>
      <c r="AI4" s="26"/>
      <c r="AJ4" s="26"/>
      <c r="AK4" s="26"/>
      <c r="AL4" s="26"/>
      <c r="AM4" s="14"/>
      <c r="AN4" s="14"/>
      <c r="AO4" s="14"/>
      <c r="AP4" s="14"/>
      <c r="AQ4" s="14"/>
      <c r="AR4" s="14"/>
      <c r="AS4" s="14"/>
      <c r="AT4" s="14"/>
      <c r="AU4" s="14"/>
      <c r="AV4" s="14"/>
      <c r="AW4" s="14"/>
      <c r="AX4" s="14"/>
      <c r="AY4" s="14"/>
      <c r="AZ4" s="14"/>
      <c r="BA4" s="14"/>
      <c r="BB4" s="14"/>
    </row>
    <row r="5" spans="1:54" s="16" customFormat="1" ht="21.95" hidden="1" customHeight="1" x14ac:dyDescent="0.4">
      <c r="A5" s="15" t="s">
        <v>15</v>
      </c>
      <c r="B5" s="15"/>
      <c r="C5" s="15"/>
      <c r="D5" s="15"/>
      <c r="E5" s="152" t="str">
        <f>T('Cover Sheet'!G7:L7)</f>
        <v xml:space="preserve"> N/A</v>
      </c>
      <c r="F5" s="152"/>
      <c r="G5" s="152"/>
      <c r="H5" s="152"/>
      <c r="I5" s="152"/>
      <c r="J5" s="152"/>
      <c r="K5" s="152"/>
      <c r="L5" s="152"/>
      <c r="M5" s="152"/>
      <c r="N5" s="152"/>
      <c r="O5" s="152"/>
      <c r="P5" s="152"/>
      <c r="Q5" s="150" t="s">
        <v>16</v>
      </c>
      <c r="R5" s="150"/>
      <c r="S5" s="150"/>
      <c r="T5" s="150"/>
      <c r="U5" s="150"/>
      <c r="V5" s="285" t="str">
        <f>T('Cover Sheet'!Z7:AF7)</f>
        <v xml:space="preserve"> N/A</v>
      </c>
      <c r="W5" s="285"/>
      <c r="X5" s="285"/>
      <c r="Y5" s="285"/>
      <c r="Z5" s="285"/>
      <c r="AA5" s="285"/>
      <c r="AB5" s="285"/>
      <c r="AC5" s="12"/>
      <c r="AD5" s="12"/>
      <c r="AE5" s="12"/>
      <c r="AF5" s="12"/>
      <c r="AG5" s="12"/>
      <c r="AH5" s="12"/>
      <c r="AI5" s="12"/>
      <c r="AJ5" s="12"/>
      <c r="AK5" s="12"/>
      <c r="AL5" s="17"/>
      <c r="AZ5" s="18"/>
      <c r="BB5" s="19" t="s">
        <v>60</v>
      </c>
    </row>
    <row r="6" spans="1:54" ht="21.95" customHeight="1" x14ac:dyDescent="0.4">
      <c r="A6" s="10" t="str">
        <f>T('Cover Sheet'!A8:F8)</f>
        <v>Proposer's Legal Name:</v>
      </c>
      <c r="B6" s="11"/>
      <c r="C6" s="11"/>
      <c r="D6" s="11"/>
      <c r="E6" s="285" t="str">
        <f>T('Cover Sheet'!G8:AK8)</f>
        <v>[Enter Proposer's Legal Name]</v>
      </c>
      <c r="F6" s="285"/>
      <c r="G6" s="285"/>
      <c r="H6" s="285"/>
      <c r="I6" s="285"/>
      <c r="J6" s="285"/>
      <c r="K6" s="285"/>
      <c r="L6" s="285"/>
      <c r="M6" s="285"/>
      <c r="N6" s="285"/>
      <c r="O6" s="285"/>
      <c r="P6" s="285"/>
      <c r="Q6" s="285"/>
      <c r="R6" s="285"/>
      <c r="S6" s="285"/>
      <c r="T6" s="285"/>
      <c r="U6" s="285"/>
      <c r="V6" s="285"/>
      <c r="W6" s="285"/>
      <c r="X6" s="285"/>
      <c r="Y6" s="285"/>
      <c r="Z6" s="285"/>
      <c r="AA6" s="285"/>
      <c r="AB6" s="285"/>
      <c r="AC6" s="4"/>
      <c r="AD6" s="4"/>
      <c r="AE6" s="4"/>
      <c r="AF6" s="4"/>
      <c r="AG6" s="4"/>
      <c r="AH6" s="4"/>
      <c r="AI6" s="4"/>
      <c r="AJ6" s="4"/>
      <c r="AK6" s="4"/>
      <c r="AL6" s="4"/>
    </row>
    <row r="7" spans="1:54" ht="25.5" customHeight="1" thickBot="1" x14ac:dyDescent="0.45">
      <c r="A7" s="150" t="s">
        <v>111</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row>
    <row r="8" spans="1:54" ht="21" customHeight="1" x14ac:dyDescent="0.35">
      <c r="A8" s="198" t="s">
        <v>112</v>
      </c>
      <c r="B8" s="217"/>
      <c r="C8" s="217"/>
      <c r="D8" s="217"/>
      <c r="E8" s="198" t="s">
        <v>113</v>
      </c>
      <c r="F8" s="198"/>
      <c r="G8" s="198" t="s">
        <v>114</v>
      </c>
      <c r="H8" s="198"/>
      <c r="I8" s="198" t="s">
        <v>65</v>
      </c>
      <c r="J8" s="218"/>
      <c r="K8" s="286" t="s">
        <v>66</v>
      </c>
      <c r="L8" s="287"/>
      <c r="M8" s="224" t="s">
        <v>232</v>
      </c>
      <c r="N8" s="225"/>
      <c r="O8" s="289" t="s">
        <v>240</v>
      </c>
      <c r="P8" s="290"/>
      <c r="Q8" s="290"/>
      <c r="R8" s="290"/>
      <c r="S8" s="290"/>
      <c r="T8" s="290"/>
      <c r="U8" s="290"/>
      <c r="V8" s="290"/>
      <c r="W8" s="290"/>
      <c r="X8" s="291"/>
      <c r="Y8" s="286" t="s">
        <v>115</v>
      </c>
      <c r="Z8" s="287"/>
      <c r="AA8" s="224" t="s">
        <v>68</v>
      </c>
      <c r="AB8" s="225"/>
      <c r="AC8" s="5"/>
    </row>
    <row r="9" spans="1:54" ht="36.75" customHeight="1" x14ac:dyDescent="0.35">
      <c r="A9" s="198"/>
      <c r="B9" s="217"/>
      <c r="C9" s="217"/>
      <c r="D9" s="217"/>
      <c r="E9" s="198"/>
      <c r="F9" s="198"/>
      <c r="G9" s="198"/>
      <c r="H9" s="198"/>
      <c r="I9" s="198"/>
      <c r="J9" s="218"/>
      <c r="K9" s="226"/>
      <c r="L9" s="288"/>
      <c r="M9" s="223"/>
      <c r="N9" s="221"/>
      <c r="O9" s="198" t="s">
        <v>69</v>
      </c>
      <c r="P9" s="198"/>
      <c r="Q9" s="198"/>
      <c r="R9" s="198"/>
      <c r="S9" s="198" t="s">
        <v>70</v>
      </c>
      <c r="T9" s="198"/>
      <c r="U9" s="198"/>
      <c r="V9" s="198"/>
      <c r="W9" s="218" t="s">
        <v>71</v>
      </c>
      <c r="X9" s="222"/>
      <c r="Y9" s="226"/>
      <c r="Z9" s="288"/>
      <c r="AA9" s="226"/>
      <c r="AB9" s="227"/>
      <c r="AC9" s="5"/>
    </row>
    <row r="10" spans="1:54" s="6" customFormat="1" ht="27.75" customHeight="1" x14ac:dyDescent="0.3">
      <c r="A10" s="217"/>
      <c r="B10" s="217"/>
      <c r="C10" s="217"/>
      <c r="D10" s="217"/>
      <c r="E10" s="198"/>
      <c r="F10" s="198"/>
      <c r="G10" s="198"/>
      <c r="H10" s="198"/>
      <c r="I10" s="198"/>
      <c r="J10" s="218"/>
      <c r="K10" s="219" t="s">
        <v>72</v>
      </c>
      <c r="L10" s="220"/>
      <c r="M10" s="223" t="s">
        <v>73</v>
      </c>
      <c r="N10" s="221"/>
      <c r="O10" s="198" t="s">
        <v>74</v>
      </c>
      <c r="P10" s="198"/>
      <c r="Q10" s="198" t="s">
        <v>75</v>
      </c>
      <c r="R10" s="217"/>
      <c r="S10" s="198" t="s">
        <v>74</v>
      </c>
      <c r="T10" s="198"/>
      <c r="U10" s="198" t="s">
        <v>75</v>
      </c>
      <c r="V10" s="217"/>
      <c r="W10" s="218" t="s">
        <v>74</v>
      </c>
      <c r="X10" s="222"/>
      <c r="Y10" s="219" t="s">
        <v>76</v>
      </c>
      <c r="Z10" s="220"/>
      <c r="AA10" s="219" t="s">
        <v>77</v>
      </c>
      <c r="AB10" s="221"/>
      <c r="AC10" s="5"/>
    </row>
    <row r="11" spans="1:54" x14ac:dyDescent="0.35">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2"/>
      <c r="AC11" s="5"/>
    </row>
    <row r="12" spans="1:54" s="2" customFormat="1" ht="23.25" customHeight="1" x14ac:dyDescent="0.35">
      <c r="A12" s="328" t="s">
        <v>116</v>
      </c>
      <c r="B12" s="328"/>
      <c r="C12" s="328"/>
      <c r="D12" s="328"/>
      <c r="E12" s="329"/>
      <c r="F12" s="329"/>
      <c r="G12" s="330"/>
      <c r="H12" s="330"/>
      <c r="I12" s="272"/>
      <c r="J12" s="213"/>
      <c r="K12" s="258" t="str">
        <f t="shared" ref="K12:K19" si="0">IF(E12="","",E12*G12*I12)</f>
        <v/>
      </c>
      <c r="L12" s="259"/>
      <c r="M12" s="208"/>
      <c r="N12" s="197"/>
      <c r="O12" s="197"/>
      <c r="P12" s="197"/>
      <c r="Q12" s="197"/>
      <c r="R12" s="197"/>
      <c r="S12" s="197"/>
      <c r="T12" s="197"/>
      <c r="U12" s="197"/>
      <c r="V12" s="197"/>
      <c r="W12" s="199"/>
      <c r="X12" s="200"/>
      <c r="Y12" s="201" t="str">
        <f t="shared" ref="Y12:Y19" si="1">IF(K12="","",SUM(M12:X12))</f>
        <v/>
      </c>
      <c r="Z12" s="202"/>
      <c r="AA12" s="215" t="str">
        <f t="shared" ref="AA12:AA19" si="2">IF(K12="","",(K12-Y12))</f>
        <v/>
      </c>
      <c r="AB12" s="216"/>
      <c r="AC12" s="5"/>
    </row>
    <row r="13" spans="1:54" ht="23.25" customHeight="1" x14ac:dyDescent="0.35">
      <c r="A13" s="328" t="s">
        <v>117</v>
      </c>
      <c r="B13" s="328"/>
      <c r="C13" s="328"/>
      <c r="D13" s="328"/>
      <c r="E13" s="333"/>
      <c r="F13" s="334"/>
      <c r="G13" s="335"/>
      <c r="H13" s="336"/>
      <c r="I13" s="213"/>
      <c r="J13" s="214"/>
      <c r="K13" s="258" t="str">
        <f t="shared" si="0"/>
        <v/>
      </c>
      <c r="L13" s="259"/>
      <c r="M13" s="207"/>
      <c r="N13" s="208"/>
      <c r="O13" s="337"/>
      <c r="P13" s="208"/>
      <c r="Q13" s="337"/>
      <c r="R13" s="208"/>
      <c r="S13" s="337"/>
      <c r="T13" s="208"/>
      <c r="U13" s="337"/>
      <c r="V13" s="208"/>
      <c r="W13" s="200"/>
      <c r="X13" s="338"/>
      <c r="Y13" s="201" t="str">
        <f t="shared" si="1"/>
        <v/>
      </c>
      <c r="Z13" s="202"/>
      <c r="AA13" s="215" t="str">
        <f t="shared" si="2"/>
        <v/>
      </c>
      <c r="AB13" s="216"/>
      <c r="AC13" s="5"/>
    </row>
    <row r="14" spans="1:54" ht="23.25" customHeight="1" x14ac:dyDescent="0.35">
      <c r="A14" s="331" t="s">
        <v>118</v>
      </c>
      <c r="B14" s="332"/>
      <c r="C14" s="332"/>
      <c r="D14" s="332"/>
      <c r="E14" s="333"/>
      <c r="F14" s="334"/>
      <c r="G14" s="335"/>
      <c r="H14" s="336"/>
      <c r="I14" s="213"/>
      <c r="J14" s="214"/>
      <c r="K14" s="205" t="str">
        <f t="shared" si="0"/>
        <v/>
      </c>
      <c r="L14" s="206"/>
      <c r="M14" s="207"/>
      <c r="N14" s="208"/>
      <c r="O14" s="337"/>
      <c r="P14" s="208"/>
      <c r="Q14" s="337"/>
      <c r="R14" s="208"/>
      <c r="S14" s="337"/>
      <c r="T14" s="208"/>
      <c r="U14" s="337"/>
      <c r="V14" s="208"/>
      <c r="W14" s="200"/>
      <c r="X14" s="338"/>
      <c r="Y14" s="201" t="str">
        <f t="shared" si="1"/>
        <v/>
      </c>
      <c r="Z14" s="202"/>
      <c r="AA14" s="215" t="str">
        <f t="shared" si="2"/>
        <v/>
      </c>
      <c r="AB14" s="216"/>
      <c r="AC14" s="5"/>
    </row>
    <row r="15" spans="1:54" ht="23.25" customHeight="1" x14ac:dyDescent="0.35">
      <c r="A15" s="331" t="s">
        <v>118</v>
      </c>
      <c r="B15" s="332"/>
      <c r="C15" s="332"/>
      <c r="D15" s="332"/>
      <c r="E15" s="333"/>
      <c r="F15" s="334"/>
      <c r="G15" s="335"/>
      <c r="H15" s="336"/>
      <c r="I15" s="213"/>
      <c r="J15" s="214"/>
      <c r="K15" s="205" t="str">
        <f t="shared" si="0"/>
        <v/>
      </c>
      <c r="L15" s="206"/>
      <c r="M15" s="207"/>
      <c r="N15" s="208"/>
      <c r="O15" s="337"/>
      <c r="P15" s="208"/>
      <c r="Q15" s="337"/>
      <c r="R15" s="208"/>
      <c r="S15" s="337"/>
      <c r="T15" s="208"/>
      <c r="U15" s="337"/>
      <c r="V15" s="208"/>
      <c r="W15" s="200"/>
      <c r="X15" s="338"/>
      <c r="Y15" s="203" t="str">
        <f t="shared" si="1"/>
        <v/>
      </c>
      <c r="Z15" s="204"/>
      <c r="AA15" s="275" t="str">
        <f t="shared" si="2"/>
        <v/>
      </c>
      <c r="AB15" s="276"/>
      <c r="AC15" s="5"/>
    </row>
    <row r="16" spans="1:54" ht="23.25" customHeight="1" x14ac:dyDescent="0.35">
      <c r="A16" s="331" t="s">
        <v>118</v>
      </c>
      <c r="B16" s="332"/>
      <c r="C16" s="332"/>
      <c r="D16" s="332"/>
      <c r="E16" s="333"/>
      <c r="F16" s="334"/>
      <c r="G16" s="335"/>
      <c r="H16" s="336"/>
      <c r="I16" s="213"/>
      <c r="J16" s="214"/>
      <c r="K16" s="205" t="str">
        <f t="shared" si="0"/>
        <v/>
      </c>
      <c r="L16" s="206"/>
      <c r="M16" s="207"/>
      <c r="N16" s="208"/>
      <c r="O16" s="337"/>
      <c r="P16" s="208"/>
      <c r="Q16" s="337"/>
      <c r="R16" s="208"/>
      <c r="S16" s="337"/>
      <c r="T16" s="208"/>
      <c r="U16" s="337"/>
      <c r="V16" s="208"/>
      <c r="W16" s="200"/>
      <c r="X16" s="338"/>
      <c r="Y16" s="203" t="str">
        <f t="shared" si="1"/>
        <v/>
      </c>
      <c r="Z16" s="204"/>
      <c r="AA16" s="275" t="str">
        <f t="shared" si="2"/>
        <v/>
      </c>
      <c r="AB16" s="276"/>
      <c r="AC16" s="5"/>
    </row>
    <row r="17" spans="1:31" ht="23.25" customHeight="1" x14ac:dyDescent="0.35">
      <c r="A17" s="331" t="s">
        <v>118</v>
      </c>
      <c r="B17" s="332"/>
      <c r="C17" s="332"/>
      <c r="D17" s="332"/>
      <c r="E17" s="333"/>
      <c r="F17" s="334"/>
      <c r="G17" s="335"/>
      <c r="H17" s="336"/>
      <c r="I17" s="213"/>
      <c r="J17" s="214"/>
      <c r="K17" s="205" t="str">
        <f t="shared" si="0"/>
        <v/>
      </c>
      <c r="L17" s="206"/>
      <c r="M17" s="207"/>
      <c r="N17" s="208"/>
      <c r="O17" s="337"/>
      <c r="P17" s="208"/>
      <c r="Q17" s="337"/>
      <c r="R17" s="208"/>
      <c r="S17" s="337"/>
      <c r="T17" s="208"/>
      <c r="U17" s="337"/>
      <c r="V17" s="208"/>
      <c r="W17" s="200"/>
      <c r="X17" s="338"/>
      <c r="Y17" s="203" t="str">
        <f t="shared" si="1"/>
        <v/>
      </c>
      <c r="Z17" s="204"/>
      <c r="AA17" s="275" t="str">
        <f t="shared" si="2"/>
        <v/>
      </c>
      <c r="AB17" s="276"/>
      <c r="AC17" s="5"/>
    </row>
    <row r="18" spans="1:31" ht="23.25" customHeight="1" x14ac:dyDescent="0.35">
      <c r="A18" s="331" t="s">
        <v>118</v>
      </c>
      <c r="B18" s="332"/>
      <c r="C18" s="332"/>
      <c r="D18" s="332"/>
      <c r="E18" s="333"/>
      <c r="F18" s="334"/>
      <c r="G18" s="335"/>
      <c r="H18" s="336"/>
      <c r="I18" s="213"/>
      <c r="J18" s="214"/>
      <c r="K18" s="205" t="str">
        <f t="shared" si="0"/>
        <v/>
      </c>
      <c r="L18" s="206"/>
      <c r="M18" s="207"/>
      <c r="N18" s="208"/>
      <c r="O18" s="337"/>
      <c r="P18" s="208"/>
      <c r="Q18" s="337"/>
      <c r="R18" s="208"/>
      <c r="S18" s="337"/>
      <c r="T18" s="208"/>
      <c r="U18" s="337"/>
      <c r="V18" s="208"/>
      <c r="W18" s="200"/>
      <c r="X18" s="338"/>
      <c r="Y18" s="203" t="str">
        <f t="shared" si="1"/>
        <v/>
      </c>
      <c r="Z18" s="204"/>
      <c r="AA18" s="275" t="str">
        <f t="shared" si="2"/>
        <v/>
      </c>
      <c r="AB18" s="276"/>
      <c r="AC18" s="5"/>
    </row>
    <row r="19" spans="1:31" ht="23.25" customHeight="1" x14ac:dyDescent="0.35">
      <c r="A19" s="331" t="s">
        <v>118</v>
      </c>
      <c r="B19" s="332"/>
      <c r="C19" s="332"/>
      <c r="D19" s="332"/>
      <c r="E19" s="333"/>
      <c r="F19" s="334"/>
      <c r="G19" s="335"/>
      <c r="H19" s="336"/>
      <c r="I19" s="213"/>
      <c r="J19" s="214"/>
      <c r="K19" s="205" t="str">
        <f t="shared" si="0"/>
        <v/>
      </c>
      <c r="L19" s="206"/>
      <c r="M19" s="207"/>
      <c r="N19" s="208"/>
      <c r="O19" s="337"/>
      <c r="P19" s="208"/>
      <c r="Q19" s="337"/>
      <c r="R19" s="208"/>
      <c r="S19" s="337"/>
      <c r="T19" s="208"/>
      <c r="U19" s="337"/>
      <c r="V19" s="208"/>
      <c r="W19" s="200"/>
      <c r="X19" s="338"/>
      <c r="Y19" s="203" t="str">
        <f t="shared" si="1"/>
        <v/>
      </c>
      <c r="Z19" s="204"/>
      <c r="AA19" s="275" t="str">
        <f t="shared" si="2"/>
        <v/>
      </c>
      <c r="AB19" s="276"/>
      <c r="AC19" s="5"/>
    </row>
    <row r="20" spans="1:31" ht="25.5" customHeight="1" x14ac:dyDescent="0.35">
      <c r="A20" s="340" t="s">
        <v>119</v>
      </c>
      <c r="B20" s="341"/>
      <c r="C20" s="341"/>
      <c r="D20" s="342"/>
      <c r="E20" s="239"/>
      <c r="F20" s="240"/>
      <c r="G20" s="240"/>
      <c r="H20" s="240"/>
      <c r="I20" s="240"/>
      <c r="J20" s="241"/>
      <c r="K20" s="203">
        <f>SUM(K12:L19)</f>
        <v>0</v>
      </c>
      <c r="L20" s="204"/>
      <c r="M20" s="203">
        <f>SUM(M12:N19)</f>
        <v>0</v>
      </c>
      <c r="N20" s="267"/>
      <c r="O20" s="260">
        <f>SUM(O12:P19)</f>
        <v>0</v>
      </c>
      <c r="P20" s="267"/>
      <c r="Q20" s="260">
        <f>SUM(Q12:R19)</f>
        <v>0</v>
      </c>
      <c r="R20" s="267"/>
      <c r="S20" s="260">
        <f>SUM(S12:T19)</f>
        <v>0</v>
      </c>
      <c r="T20" s="267"/>
      <c r="U20" s="260">
        <f>SUM(U12:V19)</f>
        <v>0</v>
      </c>
      <c r="V20" s="267"/>
      <c r="W20" s="260">
        <f>SUM(W12:X19)</f>
        <v>0</v>
      </c>
      <c r="X20" s="204"/>
      <c r="Y20" s="203">
        <f>SUM(Y12:Z19)</f>
        <v>0</v>
      </c>
      <c r="Z20" s="204"/>
      <c r="AA20" s="339">
        <f>SUM(AA12:AB19)</f>
        <v>0</v>
      </c>
      <c r="AB20" s="303"/>
      <c r="AC20" s="5"/>
    </row>
    <row r="21" spans="1:31" x14ac:dyDescent="0.35">
      <c r="A21" s="209" t="s">
        <v>87</v>
      </c>
      <c r="B21" s="210"/>
      <c r="C21" s="210"/>
      <c r="D21" s="210"/>
      <c r="E21" s="210"/>
      <c r="F21" s="210"/>
      <c r="G21" s="210"/>
      <c r="H21" s="210"/>
      <c r="I21" s="210"/>
      <c r="J21" s="210"/>
      <c r="K21" s="211"/>
      <c r="L21" s="211"/>
      <c r="M21" s="210"/>
      <c r="N21" s="210"/>
      <c r="O21" s="210"/>
      <c r="P21" s="210"/>
      <c r="Q21" s="210"/>
      <c r="R21" s="210"/>
      <c r="S21" s="210"/>
      <c r="T21" s="210"/>
      <c r="U21" s="210"/>
      <c r="V21" s="210"/>
      <c r="W21" s="210"/>
      <c r="X21" s="210"/>
      <c r="Y21" s="210"/>
      <c r="Z21" s="210"/>
      <c r="AA21" s="210"/>
      <c r="AB21" s="212"/>
      <c r="AC21" s="5"/>
    </row>
    <row r="22" spans="1:31" ht="25.5" customHeight="1" x14ac:dyDescent="0.35">
      <c r="A22" s="228" t="s">
        <v>120</v>
      </c>
      <c r="B22" s="229"/>
      <c r="C22" s="229"/>
      <c r="D22" s="345"/>
      <c r="E22" s="348"/>
      <c r="F22" s="349"/>
      <c r="G22" s="349"/>
      <c r="H22" s="349"/>
      <c r="I22" s="349"/>
      <c r="J22" s="350"/>
      <c r="K22" s="346" t="str">
        <f>IF(E22="","",E22*G22*I22)</f>
        <v/>
      </c>
      <c r="L22" s="347"/>
      <c r="M22" s="245" t="s">
        <v>121</v>
      </c>
      <c r="N22" s="246"/>
      <c r="O22" s="343" t="s">
        <v>91</v>
      </c>
      <c r="P22" s="344"/>
      <c r="Q22" s="343" t="s">
        <v>91</v>
      </c>
      <c r="R22" s="344"/>
      <c r="S22" s="343" t="s">
        <v>91</v>
      </c>
      <c r="T22" s="344"/>
      <c r="U22" s="343" t="s">
        <v>91</v>
      </c>
      <c r="V22" s="344"/>
      <c r="W22" s="343" t="s">
        <v>91</v>
      </c>
      <c r="X22" s="344"/>
      <c r="Y22" s="281" t="str">
        <f>IF(K22="","",SUM(M22:X22))</f>
        <v/>
      </c>
      <c r="Z22" s="282"/>
      <c r="AA22" s="275" t="str">
        <f>IF(K22="","",(K22-Y22))</f>
        <v/>
      </c>
      <c r="AB22" s="276"/>
      <c r="AC22" s="5"/>
    </row>
    <row r="23" spans="1:31" ht="15" customHeight="1" x14ac:dyDescent="0.35">
      <c r="A23" s="228" t="s">
        <v>92</v>
      </c>
      <c r="B23" s="229"/>
      <c r="C23" s="229"/>
      <c r="D23" s="229"/>
      <c r="E23" s="229"/>
      <c r="F23" s="229"/>
      <c r="G23" s="229"/>
      <c r="H23" s="229"/>
      <c r="I23" s="229"/>
      <c r="J23" s="229"/>
      <c r="K23" s="265" t="str">
        <f>IF(K22="","",IF(M22&lt;=(0.1*M20),"No","Yes; please revise."))</f>
        <v/>
      </c>
      <c r="L23" s="265"/>
      <c r="M23" s="265"/>
      <c r="N23" s="265"/>
      <c r="O23" s="265"/>
      <c r="P23" s="265"/>
      <c r="Q23" s="265"/>
      <c r="R23" s="265"/>
      <c r="S23" s="265"/>
      <c r="T23" s="265"/>
      <c r="U23" s="265"/>
      <c r="V23" s="265"/>
      <c r="W23" s="265"/>
      <c r="X23" s="265"/>
      <c r="Y23" s="265"/>
      <c r="Z23" s="265"/>
      <c r="AA23" s="265"/>
      <c r="AB23" s="266"/>
      <c r="AC23" s="5"/>
    </row>
    <row r="24" spans="1:31" x14ac:dyDescent="0.35">
      <c r="A24" s="209" t="s">
        <v>52</v>
      </c>
      <c r="B24" s="210"/>
      <c r="C24" s="210"/>
      <c r="D24" s="210"/>
      <c r="E24" s="210"/>
      <c r="F24" s="210"/>
      <c r="G24" s="210"/>
      <c r="H24" s="210"/>
      <c r="I24" s="210"/>
      <c r="J24" s="210"/>
      <c r="K24" s="269"/>
      <c r="L24" s="269"/>
      <c r="M24" s="210"/>
      <c r="N24" s="210"/>
      <c r="O24" s="210"/>
      <c r="P24" s="210"/>
      <c r="Q24" s="210"/>
      <c r="R24" s="210"/>
      <c r="S24" s="210"/>
      <c r="T24" s="210"/>
      <c r="U24" s="210"/>
      <c r="V24" s="210"/>
      <c r="W24" s="210"/>
      <c r="X24" s="210"/>
      <c r="Y24" s="210"/>
      <c r="Z24" s="210"/>
      <c r="AA24" s="210"/>
      <c r="AB24" s="212"/>
      <c r="AC24" s="5"/>
    </row>
    <row r="25" spans="1:31" ht="30" customHeight="1" thickBot="1" x14ac:dyDescent="0.4">
      <c r="A25" s="352" t="s">
        <v>122</v>
      </c>
      <c r="B25" s="352"/>
      <c r="C25" s="352"/>
      <c r="D25" s="352"/>
      <c r="E25" s="230"/>
      <c r="F25" s="231"/>
      <c r="G25" s="231"/>
      <c r="H25" s="231"/>
      <c r="I25" s="231"/>
      <c r="J25" s="232"/>
      <c r="K25" s="262">
        <f>SUM(K20,K22)</f>
        <v>0</v>
      </c>
      <c r="L25" s="263"/>
      <c r="M25" s="267">
        <f>SUM(M20,M22)</f>
        <v>0</v>
      </c>
      <c r="N25" s="244"/>
      <c r="O25" s="244">
        <f>SUM(O20,O22)</f>
        <v>0</v>
      </c>
      <c r="P25" s="244"/>
      <c r="Q25" s="244">
        <f>SUM(Q20,Q22)</f>
        <v>0</v>
      </c>
      <c r="R25" s="244"/>
      <c r="S25" s="244">
        <f>SUM(S20,S22)</f>
        <v>0</v>
      </c>
      <c r="T25" s="244"/>
      <c r="U25" s="244">
        <f>SUM(U20,U22)</f>
        <v>0</v>
      </c>
      <c r="V25" s="244"/>
      <c r="W25" s="244">
        <f>SUM(W20,W22)</f>
        <v>0</v>
      </c>
      <c r="X25" s="260"/>
      <c r="Y25" s="262">
        <f>SUM(Y20,Y22)</f>
        <v>0</v>
      </c>
      <c r="Z25" s="263"/>
      <c r="AA25" s="273">
        <f>IF(K25="","",(K25-Y25))</f>
        <v>0</v>
      </c>
      <c r="AB25" s="274"/>
      <c r="AC25" s="5"/>
    </row>
    <row r="26" spans="1:31" x14ac:dyDescent="0.3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31" ht="13.15" x14ac:dyDescent="0.4">
      <c r="A27" s="293" t="s">
        <v>59</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4"/>
      <c r="AD27" s="34"/>
      <c r="AE27" s="34"/>
    </row>
    <row r="28" spans="1:31" ht="24.75" customHeight="1" x14ac:dyDescent="0.35">
      <c r="A28" s="351" t="s">
        <v>212</v>
      </c>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5"/>
    </row>
    <row r="29" spans="1:31" ht="35.25" customHeight="1" x14ac:dyDescent="0.35">
      <c r="A29" s="351" t="s">
        <v>255</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5"/>
    </row>
  </sheetData>
  <sheetProtection algorithmName="SHA-512" hashValue="euMozIsgK5qRkamvIEZRqs3p+hjbqLLSFeMpD2MuZ4ezklRBnFkrlEwBtF9tmlUwet7f+KZyl7pmqTClWBXlJQ==" saltValue="+f4kMH2BwMMrZbWxXCDyDw==" spinCount="100000" sheet="1" selectLockedCells="1"/>
  <mergeCells count="175">
    <mergeCell ref="A29:AB29"/>
    <mergeCell ref="A23:J23"/>
    <mergeCell ref="K23:AB23"/>
    <mergeCell ref="S25:T25"/>
    <mergeCell ref="U25:V25"/>
    <mergeCell ref="W25:X25"/>
    <mergeCell ref="Y25:Z25"/>
    <mergeCell ref="AA25:AB25"/>
    <mergeCell ref="A25:D25"/>
    <mergeCell ref="E25:J25"/>
    <mergeCell ref="K25:L25"/>
    <mergeCell ref="M25:N25"/>
    <mergeCell ref="O25:P25"/>
    <mergeCell ref="Q25:R25"/>
    <mergeCell ref="A28:AB28"/>
    <mergeCell ref="A27:AB27"/>
    <mergeCell ref="S22:T22"/>
    <mergeCell ref="U22:V22"/>
    <mergeCell ref="W22:X22"/>
    <mergeCell ref="Y22:Z22"/>
    <mergeCell ref="AA22:AB22"/>
    <mergeCell ref="A24:AB24"/>
    <mergeCell ref="A22:D22"/>
    <mergeCell ref="K22:L22"/>
    <mergeCell ref="M22:N22"/>
    <mergeCell ref="O22:P22"/>
    <mergeCell ref="Q22:R22"/>
    <mergeCell ref="E22:J22"/>
    <mergeCell ref="S20:T20"/>
    <mergeCell ref="U20:V20"/>
    <mergeCell ref="W20:X20"/>
    <mergeCell ref="Y20:Z20"/>
    <mergeCell ref="AA20:AB20"/>
    <mergeCell ref="A21:AB21"/>
    <mergeCell ref="A20:D20"/>
    <mergeCell ref="K20:L20"/>
    <mergeCell ref="M20:N20"/>
    <mergeCell ref="O20:P20"/>
    <mergeCell ref="Q20:R20"/>
    <mergeCell ref="E20:J20"/>
    <mergeCell ref="O17:P17"/>
    <mergeCell ref="Q17:R17"/>
    <mergeCell ref="S17:T17"/>
    <mergeCell ref="U17:V17"/>
    <mergeCell ref="W17:X17"/>
    <mergeCell ref="Y19:Z19"/>
    <mergeCell ref="AA19:AB19"/>
    <mergeCell ref="M19:N19"/>
    <mergeCell ref="O19:P19"/>
    <mergeCell ref="Q19:R19"/>
    <mergeCell ref="S19:T19"/>
    <mergeCell ref="U19:V19"/>
    <mergeCell ref="W19:X19"/>
    <mergeCell ref="S18:T18"/>
    <mergeCell ref="U18:V18"/>
    <mergeCell ref="W18:X18"/>
    <mergeCell ref="Y18:Z18"/>
    <mergeCell ref="AA18:AB18"/>
    <mergeCell ref="W16:X16"/>
    <mergeCell ref="Y16:Z16"/>
    <mergeCell ref="AA16:AB16"/>
    <mergeCell ref="A17:D17"/>
    <mergeCell ref="E17:F17"/>
    <mergeCell ref="G17:H17"/>
    <mergeCell ref="I17:J17"/>
    <mergeCell ref="K17:L17"/>
    <mergeCell ref="A19:D19"/>
    <mergeCell ref="E19:F19"/>
    <mergeCell ref="G19:H19"/>
    <mergeCell ref="I19:J19"/>
    <mergeCell ref="K19:L19"/>
    <mergeCell ref="Y17:Z17"/>
    <mergeCell ref="AA17:AB17"/>
    <mergeCell ref="A18:D18"/>
    <mergeCell ref="E18:F18"/>
    <mergeCell ref="G18:H18"/>
    <mergeCell ref="I18:J18"/>
    <mergeCell ref="K18:L18"/>
    <mergeCell ref="M18:N18"/>
    <mergeCell ref="O18:P18"/>
    <mergeCell ref="Q18:R18"/>
    <mergeCell ref="M17:N17"/>
    <mergeCell ref="AA13:AB13"/>
    <mergeCell ref="Y15:Z15"/>
    <mergeCell ref="AA15:AB15"/>
    <mergeCell ref="A16:D16"/>
    <mergeCell ref="E16:F16"/>
    <mergeCell ref="G16:H16"/>
    <mergeCell ref="I16:J16"/>
    <mergeCell ref="K16:L16"/>
    <mergeCell ref="M16:N16"/>
    <mergeCell ref="O16:P16"/>
    <mergeCell ref="Q16:R16"/>
    <mergeCell ref="M15:N15"/>
    <mergeCell ref="O15:P15"/>
    <mergeCell ref="Q15:R15"/>
    <mergeCell ref="S15:T15"/>
    <mergeCell ref="U15:V15"/>
    <mergeCell ref="W15:X15"/>
    <mergeCell ref="A15:D15"/>
    <mergeCell ref="E15:F15"/>
    <mergeCell ref="G15:H15"/>
    <mergeCell ref="I15:J15"/>
    <mergeCell ref="K15:L15"/>
    <mergeCell ref="S16:T16"/>
    <mergeCell ref="U16:V16"/>
    <mergeCell ref="O14:P14"/>
    <mergeCell ref="Q14:R14"/>
    <mergeCell ref="S14:T14"/>
    <mergeCell ref="U14:V14"/>
    <mergeCell ref="W14:X14"/>
    <mergeCell ref="S13:T13"/>
    <mergeCell ref="U13:V13"/>
    <mergeCell ref="W13:X13"/>
    <mergeCell ref="Y13:Z13"/>
    <mergeCell ref="A14:D14"/>
    <mergeCell ref="E14:F14"/>
    <mergeCell ref="G14:H14"/>
    <mergeCell ref="I14:J14"/>
    <mergeCell ref="K14:L14"/>
    <mergeCell ref="Y12:Z12"/>
    <mergeCell ref="AA12:AB12"/>
    <mergeCell ref="A13:D13"/>
    <mergeCell ref="E13:F13"/>
    <mergeCell ref="G13:H13"/>
    <mergeCell ref="I13:J13"/>
    <mergeCell ref="K13:L13"/>
    <mergeCell ref="M13:N13"/>
    <mergeCell ref="O13:P13"/>
    <mergeCell ref="Q13:R13"/>
    <mergeCell ref="M12:N12"/>
    <mergeCell ref="O12:P12"/>
    <mergeCell ref="Q12:R12"/>
    <mergeCell ref="S12:T12"/>
    <mergeCell ref="U12:V12"/>
    <mergeCell ref="W12:X12"/>
    <mergeCell ref="Y14:Z14"/>
    <mergeCell ref="AA14:AB14"/>
    <mergeCell ref="M14:N14"/>
    <mergeCell ref="Y10:Z10"/>
    <mergeCell ref="AA10:AB10"/>
    <mergeCell ref="A11:AB11"/>
    <mergeCell ref="A12:D12"/>
    <mergeCell ref="E12:F12"/>
    <mergeCell ref="G12:H12"/>
    <mergeCell ref="I12:J12"/>
    <mergeCell ref="K12:L12"/>
    <mergeCell ref="A8:D10"/>
    <mergeCell ref="E8:F10"/>
    <mergeCell ref="G8:H10"/>
    <mergeCell ref="I8:J10"/>
    <mergeCell ref="K10:L10"/>
    <mergeCell ref="M10:N10"/>
    <mergeCell ref="O10:P10"/>
    <mergeCell ref="Q10:R10"/>
    <mergeCell ref="S10:T10"/>
    <mergeCell ref="U10:V10"/>
    <mergeCell ref="W10:X10"/>
    <mergeCell ref="M8:N9"/>
    <mergeCell ref="O8:X8"/>
    <mergeCell ref="K8:L9"/>
    <mergeCell ref="E3:AB3"/>
    <mergeCell ref="E2:AB2"/>
    <mergeCell ref="E1:AB1"/>
    <mergeCell ref="E5:P5"/>
    <mergeCell ref="A7:AB7"/>
    <mergeCell ref="O9:R9"/>
    <mergeCell ref="S9:V9"/>
    <mergeCell ref="W9:X9"/>
    <mergeCell ref="Q5:U5"/>
    <mergeCell ref="V5:AB5"/>
    <mergeCell ref="E6:AB6"/>
    <mergeCell ref="Y8:Z9"/>
    <mergeCell ref="AA8:AB9"/>
    <mergeCell ref="E4:AB4"/>
  </mergeCells>
  <conditionalFormatting sqref="K23:AB23">
    <cfRule type="containsText" dxfId="21" priority="1" operator="containsText" text="Yes; please revise.">
      <formula>NOT(ISERROR(SEARCH("Yes; please revise.",K23)))</formula>
    </cfRule>
  </conditionalFormatting>
  <printOptions horizontalCentered="1"/>
  <pageMargins left="0.25" right="0.25" top="0.25" bottom="0.5" header="0.25" footer="0.25"/>
  <pageSetup scale="77" fitToWidth="0" orientation="landscape" r:id="rId1"/>
  <headerFooter>
    <oddFooter>&amp;LAppendix D (Required Forms)
Form 24.1 (Proposed Budget)&amp;RPage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BB29"/>
  <sheetViews>
    <sheetView zoomScaleNormal="100" workbookViewId="0">
      <selection activeCell="G5" sqref="G5:AK5"/>
    </sheetView>
  </sheetViews>
  <sheetFormatPr defaultColWidth="9.1328125" defaultRowHeight="12.75" x14ac:dyDescent="0.35"/>
  <cols>
    <col min="1" max="1" width="3.3984375" style="1" customWidth="1"/>
    <col min="2" max="2" width="3.73046875" style="1" customWidth="1"/>
    <col min="3" max="3" width="4" style="1" customWidth="1"/>
    <col min="4" max="4" width="5.86328125" style="1" customWidth="1"/>
    <col min="5" max="5" width="7.265625" style="1" customWidth="1"/>
    <col min="6" max="8" width="4.265625" style="1" customWidth="1"/>
    <col min="9" max="10" width="5.1328125" style="1" customWidth="1"/>
    <col min="11" max="12" width="4.265625" style="1" customWidth="1"/>
    <col min="13" max="14" width="5.86328125" style="1" customWidth="1"/>
    <col min="15" max="15" width="5.59765625" style="1" customWidth="1"/>
    <col min="16" max="16" width="5.3984375" style="1" customWidth="1"/>
    <col min="17" max="26" width="4.265625" style="1" customWidth="1"/>
    <col min="27" max="28" width="5.86328125" style="1" customWidth="1"/>
    <col min="29" max="29" width="4.265625" style="1" customWidth="1"/>
    <col min="30" max="30" width="7.1328125" style="1" customWidth="1"/>
    <col min="31" max="85" width="3.73046875" style="1" customWidth="1"/>
    <col min="86" max="16384" width="9.1328125" style="1"/>
  </cols>
  <sheetData>
    <row r="1" spans="1:54" ht="20.100000000000001" customHeight="1" x14ac:dyDescent="0.4">
      <c r="A1" s="150" t="str">
        <f>T('Cover Sheet'!A3)</f>
        <v>Program Services:</v>
      </c>
      <c r="B1" s="150"/>
      <c r="C1" s="150"/>
      <c r="D1" s="150"/>
      <c r="E1" s="150"/>
      <c r="F1" s="150"/>
      <c r="G1" s="142" t="str">
        <f>T('Cover Sheet'!G3)</f>
        <v>Older Americans Act Title III E (National Family Caregiver Support Program) for FCSP-R</v>
      </c>
      <c r="H1" s="142"/>
      <c r="I1" s="142"/>
      <c r="J1" s="142"/>
      <c r="K1" s="142"/>
      <c r="L1" s="142"/>
      <c r="M1" s="142"/>
      <c r="N1" s="142"/>
      <c r="O1" s="142"/>
      <c r="P1" s="142"/>
      <c r="Q1" s="142"/>
      <c r="R1" s="142"/>
      <c r="S1" s="142"/>
      <c r="T1" s="142"/>
      <c r="U1" s="142"/>
      <c r="V1" s="142"/>
      <c r="W1" s="142"/>
      <c r="X1" s="142"/>
      <c r="Y1" s="142"/>
      <c r="Z1" s="142"/>
      <c r="AA1" s="142"/>
      <c r="AB1" s="142"/>
      <c r="AC1" s="142"/>
      <c r="AD1" s="142"/>
    </row>
    <row r="2" spans="1:54" ht="20.100000000000001" customHeight="1" x14ac:dyDescent="0.4">
      <c r="A2" s="150" t="str">
        <f>T('Cover Sheet'!A4)</f>
        <v>Fiscal Year:</v>
      </c>
      <c r="B2" s="150"/>
      <c r="C2" s="150"/>
      <c r="D2" s="150"/>
      <c r="E2" s="150"/>
      <c r="F2" s="150"/>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row>
    <row r="3" spans="1:54" s="9" customFormat="1" ht="20.100000000000001" customHeight="1" x14ac:dyDescent="0.4">
      <c r="A3" s="147" t="str">
        <f>T('Cover Sheet'!A5)</f>
        <v>Supervisorial District:</v>
      </c>
      <c r="B3" s="147"/>
      <c r="C3" s="147"/>
      <c r="D3" s="147"/>
      <c r="E3" s="147"/>
      <c r="F3" s="147"/>
      <c r="G3" s="152" t="str">
        <f>T('Cover Sheet'!G5:AK5)</f>
        <v>[Select Supervisorial District Number]</v>
      </c>
      <c r="H3" s="152"/>
      <c r="I3" s="152"/>
      <c r="J3" s="152"/>
      <c r="K3" s="152"/>
      <c r="L3" s="152"/>
      <c r="M3" s="152"/>
      <c r="N3" s="152"/>
      <c r="O3" s="152"/>
      <c r="P3" s="152"/>
      <c r="Q3" s="152"/>
      <c r="R3" s="152"/>
      <c r="S3" s="152"/>
      <c r="T3" s="152"/>
      <c r="U3" s="152"/>
      <c r="V3" s="152"/>
      <c r="W3" s="152"/>
      <c r="X3" s="152"/>
      <c r="Y3" s="152"/>
      <c r="Z3" s="152"/>
      <c r="AA3" s="152"/>
      <c r="AB3" s="152"/>
      <c r="AC3" s="152"/>
      <c r="AD3" s="152"/>
      <c r="AE3" s="26"/>
      <c r="AF3" s="26"/>
      <c r="AG3" s="26"/>
      <c r="AH3" s="26"/>
      <c r="AI3" s="26"/>
      <c r="AJ3" s="26"/>
      <c r="AK3" s="26"/>
      <c r="AL3" s="26"/>
      <c r="AM3" s="14"/>
      <c r="AN3" s="14"/>
      <c r="AO3" s="14"/>
      <c r="AP3" s="14"/>
      <c r="AQ3" s="14"/>
      <c r="AR3" s="14"/>
      <c r="AS3" s="14"/>
      <c r="AT3" s="14"/>
      <c r="AU3" s="14"/>
      <c r="AV3" s="14"/>
      <c r="AW3" s="14"/>
      <c r="AX3" s="14"/>
      <c r="AY3" s="14"/>
      <c r="AZ3" s="14"/>
      <c r="BA3" s="14"/>
      <c r="BB3" s="14"/>
    </row>
    <row r="4" spans="1:54" s="9" customFormat="1" ht="20.100000000000001" customHeight="1" x14ac:dyDescent="0.4">
      <c r="A4" s="15" t="str">
        <f>T('Cover Sheet'!A6)</f>
        <v>RFP Number:</v>
      </c>
      <c r="B4" s="88"/>
      <c r="C4" s="88"/>
      <c r="D4" s="88"/>
      <c r="E4" s="88"/>
      <c r="F4" s="88"/>
      <c r="G4" s="152" t="str">
        <f>T('Cover Sheet'!G6:AK6)</f>
        <v>AAA-FCSP-2223</v>
      </c>
      <c r="H4" s="152"/>
      <c r="I4" s="152"/>
      <c r="J4" s="152"/>
      <c r="K4" s="152"/>
      <c r="L4" s="152"/>
      <c r="M4" s="152"/>
      <c r="N4" s="152"/>
      <c r="O4" s="152"/>
      <c r="P4" s="152"/>
      <c r="Q4" s="152"/>
      <c r="R4" s="152"/>
      <c r="S4" s="152"/>
      <c r="T4" s="152"/>
      <c r="U4" s="152"/>
      <c r="V4" s="152"/>
      <c r="W4" s="152"/>
      <c r="X4" s="152"/>
      <c r="Y4" s="152"/>
      <c r="Z4" s="152"/>
      <c r="AA4" s="152"/>
      <c r="AB4" s="152"/>
      <c r="AC4" s="152"/>
      <c r="AD4" s="152"/>
      <c r="AE4" s="26"/>
      <c r="AF4" s="26"/>
      <c r="AG4" s="26"/>
      <c r="AH4" s="26"/>
      <c r="AI4" s="26"/>
      <c r="AJ4" s="26"/>
      <c r="AK4" s="26"/>
      <c r="AL4" s="26"/>
      <c r="AM4" s="14"/>
      <c r="AN4" s="14"/>
      <c r="AO4" s="14"/>
      <c r="AP4" s="14"/>
      <c r="AQ4" s="14"/>
      <c r="AR4" s="14"/>
      <c r="AS4" s="14"/>
      <c r="AT4" s="14"/>
      <c r="AU4" s="14"/>
      <c r="AV4" s="14"/>
      <c r="AW4" s="14"/>
      <c r="AX4" s="14"/>
      <c r="AY4" s="14"/>
      <c r="AZ4" s="14"/>
      <c r="BA4" s="14"/>
      <c r="BB4" s="14"/>
    </row>
    <row r="5" spans="1:54" s="16" customFormat="1" ht="23.25" hidden="1" customHeight="1" x14ac:dyDescent="0.4">
      <c r="A5" s="147" t="s">
        <v>15</v>
      </c>
      <c r="B5" s="147"/>
      <c r="C5" s="147"/>
      <c r="D5" s="147"/>
      <c r="E5" s="147"/>
      <c r="F5" s="147"/>
      <c r="G5" s="369" t="str">
        <f>T('Cover Sheet'!G7:L7)</f>
        <v xml:space="preserve"> N/A</v>
      </c>
      <c r="H5" s="369"/>
      <c r="I5" s="369"/>
      <c r="J5" s="369"/>
      <c r="K5" s="369"/>
      <c r="L5" s="369"/>
      <c r="M5" s="369"/>
      <c r="N5" s="369"/>
      <c r="O5" s="369"/>
      <c r="P5" s="369"/>
      <c r="Q5" s="368" t="s">
        <v>16</v>
      </c>
      <c r="R5" s="368"/>
      <c r="S5" s="368"/>
      <c r="T5" s="368"/>
      <c r="U5" s="368"/>
      <c r="V5" s="146" t="str">
        <f>T('Cover Sheet'!Z7:AF7)</f>
        <v xml:space="preserve"> N/A</v>
      </c>
      <c r="W5" s="146"/>
      <c r="X5" s="146"/>
      <c r="Y5" s="146"/>
      <c r="Z5" s="146"/>
      <c r="AA5" s="146"/>
      <c r="AB5" s="146"/>
      <c r="AC5" s="146"/>
      <c r="AD5" s="146"/>
      <c r="AE5" s="12"/>
      <c r="AF5" s="12"/>
      <c r="AG5" s="12"/>
      <c r="AH5" s="12"/>
      <c r="AI5" s="12"/>
      <c r="AJ5" s="12"/>
      <c r="AK5" s="12"/>
      <c r="AL5" s="17"/>
      <c r="AZ5" s="18"/>
      <c r="BB5" s="19"/>
    </row>
    <row r="6" spans="1:54" ht="20.100000000000001" customHeight="1" x14ac:dyDescent="0.4">
      <c r="A6" s="10" t="str">
        <f>T('Cover Sheet'!A8:F8)</f>
        <v>Proposer's Legal Name:</v>
      </c>
      <c r="B6" s="11"/>
      <c r="C6" s="11"/>
      <c r="D6" s="11"/>
      <c r="E6" s="11"/>
      <c r="F6" s="7"/>
      <c r="G6" s="152" t="str">
        <f>T('Cover Sheet'!G8:AK8)</f>
        <v>[Enter Proposer's Legal Name]</v>
      </c>
      <c r="H6" s="152"/>
      <c r="I6" s="152"/>
      <c r="J6" s="152"/>
      <c r="K6" s="152"/>
      <c r="L6" s="152"/>
      <c r="M6" s="152"/>
      <c r="N6" s="152"/>
      <c r="O6" s="152"/>
      <c r="P6" s="152"/>
      <c r="Q6" s="152"/>
      <c r="R6" s="152"/>
      <c r="S6" s="152"/>
      <c r="T6" s="152"/>
      <c r="U6" s="152"/>
      <c r="V6" s="152"/>
      <c r="W6" s="152"/>
      <c r="X6" s="152"/>
      <c r="Y6" s="152"/>
      <c r="Z6" s="152"/>
      <c r="AA6" s="152"/>
      <c r="AB6" s="152"/>
      <c r="AC6" s="152"/>
      <c r="AD6" s="152"/>
      <c r="AE6" s="4"/>
      <c r="AF6" s="4"/>
      <c r="AG6" s="4"/>
      <c r="AH6" s="4"/>
      <c r="AI6" s="4"/>
      <c r="AJ6" s="4"/>
      <c r="AK6" s="4"/>
      <c r="AL6" s="4"/>
    </row>
    <row r="7" spans="1:54" ht="23.25" customHeight="1" thickBot="1" x14ac:dyDescent="0.45">
      <c r="A7" s="150" t="s">
        <v>123</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row>
    <row r="8" spans="1:54" s="5" customFormat="1" ht="21" customHeight="1" x14ac:dyDescent="0.3">
      <c r="A8" s="198" t="s">
        <v>124</v>
      </c>
      <c r="B8" s="198"/>
      <c r="C8" s="198"/>
      <c r="D8" s="198"/>
      <c r="E8" s="198"/>
      <c r="F8" s="198"/>
      <c r="G8" s="198" t="s">
        <v>113</v>
      </c>
      <c r="H8" s="198"/>
      <c r="I8" s="198" t="s">
        <v>125</v>
      </c>
      <c r="J8" s="198"/>
      <c r="K8" s="198" t="s">
        <v>65</v>
      </c>
      <c r="L8" s="387"/>
      <c r="M8" s="286" t="s">
        <v>66</v>
      </c>
      <c r="N8" s="287"/>
      <c r="O8" s="224" t="s">
        <v>232</v>
      </c>
      <c r="P8" s="225"/>
      <c r="Q8" s="387" t="s">
        <v>240</v>
      </c>
      <c r="R8" s="388"/>
      <c r="S8" s="388"/>
      <c r="T8" s="388"/>
      <c r="U8" s="388"/>
      <c r="V8" s="388"/>
      <c r="W8" s="388"/>
      <c r="X8" s="388"/>
      <c r="Y8" s="388"/>
      <c r="Z8" s="389"/>
      <c r="AA8" s="286" t="s">
        <v>115</v>
      </c>
      <c r="AB8" s="287"/>
      <c r="AC8" s="224" t="s">
        <v>68</v>
      </c>
      <c r="AD8" s="225"/>
    </row>
    <row r="9" spans="1:54" s="5" customFormat="1" ht="36.75" customHeight="1" x14ac:dyDescent="0.3">
      <c r="A9" s="198"/>
      <c r="B9" s="198"/>
      <c r="C9" s="198"/>
      <c r="D9" s="198"/>
      <c r="E9" s="198"/>
      <c r="F9" s="198"/>
      <c r="G9" s="198"/>
      <c r="H9" s="198"/>
      <c r="I9" s="198"/>
      <c r="J9" s="198"/>
      <c r="K9" s="198"/>
      <c r="L9" s="387"/>
      <c r="M9" s="226"/>
      <c r="N9" s="288"/>
      <c r="O9" s="223"/>
      <c r="P9" s="221"/>
      <c r="Q9" s="198" t="s">
        <v>69</v>
      </c>
      <c r="R9" s="198"/>
      <c r="S9" s="198"/>
      <c r="T9" s="198"/>
      <c r="U9" s="198" t="s">
        <v>70</v>
      </c>
      <c r="V9" s="198"/>
      <c r="W9" s="198"/>
      <c r="X9" s="198"/>
      <c r="Y9" s="218" t="s">
        <v>71</v>
      </c>
      <c r="Z9" s="222"/>
      <c r="AA9" s="226"/>
      <c r="AB9" s="288"/>
      <c r="AC9" s="226"/>
      <c r="AD9" s="227"/>
    </row>
    <row r="10" spans="1:54" s="5" customFormat="1" ht="26.25" customHeight="1" x14ac:dyDescent="0.3">
      <c r="A10" s="198"/>
      <c r="B10" s="198"/>
      <c r="C10" s="198"/>
      <c r="D10" s="198"/>
      <c r="E10" s="198"/>
      <c r="F10" s="198"/>
      <c r="G10" s="198"/>
      <c r="H10" s="198"/>
      <c r="I10" s="198"/>
      <c r="J10" s="198"/>
      <c r="K10" s="217"/>
      <c r="L10" s="387"/>
      <c r="M10" s="219" t="s">
        <v>72</v>
      </c>
      <c r="N10" s="220"/>
      <c r="O10" s="391" t="s">
        <v>73</v>
      </c>
      <c r="P10" s="392"/>
      <c r="Q10" s="198" t="s">
        <v>74</v>
      </c>
      <c r="R10" s="217"/>
      <c r="S10" s="198" t="s">
        <v>75</v>
      </c>
      <c r="T10" s="217"/>
      <c r="U10" s="198" t="s">
        <v>74</v>
      </c>
      <c r="V10" s="217"/>
      <c r="W10" s="198" t="s">
        <v>75</v>
      </c>
      <c r="X10" s="217"/>
      <c r="Y10" s="218" t="s">
        <v>74</v>
      </c>
      <c r="Z10" s="222"/>
      <c r="AA10" s="393" t="s">
        <v>76</v>
      </c>
      <c r="AB10" s="394"/>
      <c r="AC10" s="219" t="s">
        <v>77</v>
      </c>
      <c r="AD10" s="221"/>
    </row>
    <row r="11" spans="1:54" s="5" customFormat="1" ht="12.75" customHeight="1" x14ac:dyDescent="0.3">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2"/>
    </row>
    <row r="12" spans="1:54" s="5" customFormat="1" ht="26.1" customHeight="1" x14ac:dyDescent="0.35">
      <c r="A12" s="372" t="s">
        <v>126</v>
      </c>
      <c r="B12" s="373"/>
      <c r="C12" s="373"/>
      <c r="D12" s="373"/>
      <c r="E12" s="373"/>
      <c r="F12" s="374"/>
      <c r="G12" s="377"/>
      <c r="H12" s="377"/>
      <c r="I12" s="378"/>
      <c r="J12" s="378"/>
      <c r="K12" s="379"/>
      <c r="L12" s="380"/>
      <c r="M12" s="258" t="str">
        <f t="shared" ref="M12:M18" si="0">IF(G12="","",G12*I12*K12)</f>
        <v/>
      </c>
      <c r="N12" s="259"/>
      <c r="O12" s="386"/>
      <c r="P12" s="199"/>
      <c r="Q12" s="199"/>
      <c r="R12" s="199"/>
      <c r="S12" s="199"/>
      <c r="T12" s="199"/>
      <c r="U12" s="199"/>
      <c r="V12" s="199"/>
      <c r="W12" s="199"/>
      <c r="X12" s="199"/>
      <c r="Y12" s="375"/>
      <c r="Z12" s="376"/>
      <c r="AA12" s="201" t="str">
        <f t="shared" ref="AA12:AA18" si="1">IF(M12="","",(SUM(O12:Z12)))</f>
        <v/>
      </c>
      <c r="AB12" s="202"/>
      <c r="AC12" s="276" t="str">
        <f>IF(M12="","",(M12-AA12))</f>
        <v/>
      </c>
      <c r="AD12" s="216"/>
    </row>
    <row r="13" spans="1:54" s="5" customFormat="1" ht="26.1" customHeight="1" x14ac:dyDescent="0.35">
      <c r="A13" s="372" t="s">
        <v>126</v>
      </c>
      <c r="B13" s="373"/>
      <c r="C13" s="373"/>
      <c r="D13" s="373"/>
      <c r="E13" s="373"/>
      <c r="F13" s="374"/>
      <c r="G13" s="377"/>
      <c r="H13" s="377"/>
      <c r="I13" s="378"/>
      <c r="J13" s="378"/>
      <c r="K13" s="379"/>
      <c r="L13" s="380"/>
      <c r="M13" s="258" t="str">
        <f t="shared" si="0"/>
        <v/>
      </c>
      <c r="N13" s="259"/>
      <c r="O13" s="386"/>
      <c r="P13" s="199"/>
      <c r="Q13" s="199"/>
      <c r="R13" s="199"/>
      <c r="S13" s="199"/>
      <c r="T13" s="199"/>
      <c r="U13" s="199"/>
      <c r="V13" s="199"/>
      <c r="W13" s="199"/>
      <c r="X13" s="199"/>
      <c r="Y13" s="375"/>
      <c r="Z13" s="376"/>
      <c r="AA13" s="201" t="str">
        <f t="shared" si="1"/>
        <v/>
      </c>
      <c r="AB13" s="202"/>
      <c r="AC13" s="276" t="str">
        <f>IF(M13="","",(M13-AA13))</f>
        <v/>
      </c>
      <c r="AD13" s="216"/>
    </row>
    <row r="14" spans="1:54" s="5" customFormat="1" ht="26.1" customHeight="1" x14ac:dyDescent="0.35">
      <c r="A14" s="372" t="s">
        <v>126</v>
      </c>
      <c r="B14" s="373"/>
      <c r="C14" s="373"/>
      <c r="D14" s="373"/>
      <c r="E14" s="373"/>
      <c r="F14" s="374"/>
      <c r="G14" s="377"/>
      <c r="H14" s="377"/>
      <c r="I14" s="378"/>
      <c r="J14" s="378"/>
      <c r="K14" s="379"/>
      <c r="L14" s="380"/>
      <c r="M14" s="258" t="str">
        <f t="shared" si="0"/>
        <v/>
      </c>
      <c r="N14" s="259"/>
      <c r="O14" s="386"/>
      <c r="P14" s="199"/>
      <c r="Q14" s="199"/>
      <c r="R14" s="199"/>
      <c r="S14" s="199"/>
      <c r="T14" s="199"/>
      <c r="U14" s="199"/>
      <c r="V14" s="199"/>
      <c r="W14" s="199"/>
      <c r="X14" s="199"/>
      <c r="Y14" s="375"/>
      <c r="Z14" s="376"/>
      <c r="AA14" s="201" t="str">
        <f t="shared" si="1"/>
        <v/>
      </c>
      <c r="AB14" s="202"/>
      <c r="AC14" s="276" t="str">
        <f>IF(M14="","",(M14-AA14))</f>
        <v/>
      </c>
      <c r="AD14" s="216"/>
    </row>
    <row r="15" spans="1:54" s="5" customFormat="1" ht="26.1" customHeight="1" x14ac:dyDescent="0.35">
      <c r="A15" s="372" t="s">
        <v>126</v>
      </c>
      <c r="B15" s="373"/>
      <c r="C15" s="373"/>
      <c r="D15" s="373"/>
      <c r="E15" s="373"/>
      <c r="F15" s="374"/>
      <c r="G15" s="377"/>
      <c r="H15" s="377"/>
      <c r="I15" s="378"/>
      <c r="J15" s="378"/>
      <c r="K15" s="379"/>
      <c r="L15" s="380"/>
      <c r="M15" s="258" t="str">
        <f t="shared" si="0"/>
        <v/>
      </c>
      <c r="N15" s="259"/>
      <c r="O15" s="386"/>
      <c r="P15" s="199"/>
      <c r="Q15" s="199"/>
      <c r="R15" s="199"/>
      <c r="S15" s="199"/>
      <c r="T15" s="199"/>
      <c r="U15" s="199"/>
      <c r="V15" s="199"/>
      <c r="W15" s="199"/>
      <c r="X15" s="199"/>
      <c r="Y15" s="375"/>
      <c r="Z15" s="376"/>
      <c r="AA15" s="201" t="str">
        <f t="shared" si="1"/>
        <v/>
      </c>
      <c r="AB15" s="202"/>
      <c r="AC15" s="276" t="str">
        <f t="shared" ref="AC15:AC24" si="2">IF(M15="","",(M15-AA15))</f>
        <v/>
      </c>
      <c r="AD15" s="216"/>
    </row>
    <row r="16" spans="1:54" s="5" customFormat="1" ht="26.1" customHeight="1" x14ac:dyDescent="0.35">
      <c r="A16" s="372" t="s">
        <v>126</v>
      </c>
      <c r="B16" s="373"/>
      <c r="C16" s="373"/>
      <c r="D16" s="373"/>
      <c r="E16" s="373"/>
      <c r="F16" s="374"/>
      <c r="G16" s="377"/>
      <c r="H16" s="377"/>
      <c r="I16" s="378"/>
      <c r="J16" s="378"/>
      <c r="K16" s="379"/>
      <c r="L16" s="380"/>
      <c r="M16" s="258" t="str">
        <f t="shared" si="0"/>
        <v/>
      </c>
      <c r="N16" s="259"/>
      <c r="O16" s="386"/>
      <c r="P16" s="199"/>
      <c r="Q16" s="199"/>
      <c r="R16" s="199"/>
      <c r="S16" s="199"/>
      <c r="T16" s="199"/>
      <c r="U16" s="199"/>
      <c r="V16" s="199"/>
      <c r="W16" s="199"/>
      <c r="X16" s="199"/>
      <c r="Y16" s="375"/>
      <c r="Z16" s="376"/>
      <c r="AA16" s="201" t="str">
        <f t="shared" si="1"/>
        <v/>
      </c>
      <c r="AB16" s="202"/>
      <c r="AC16" s="276" t="str">
        <f t="shared" si="2"/>
        <v/>
      </c>
      <c r="AD16" s="216"/>
    </row>
    <row r="17" spans="1:30" s="5" customFormat="1" ht="26.1" customHeight="1" x14ac:dyDescent="0.35">
      <c r="A17" s="372" t="s">
        <v>126</v>
      </c>
      <c r="B17" s="373"/>
      <c r="C17" s="373"/>
      <c r="D17" s="373"/>
      <c r="E17" s="373"/>
      <c r="F17" s="374"/>
      <c r="G17" s="377"/>
      <c r="H17" s="377"/>
      <c r="I17" s="378"/>
      <c r="J17" s="378"/>
      <c r="K17" s="379"/>
      <c r="L17" s="380"/>
      <c r="M17" s="258" t="str">
        <f t="shared" si="0"/>
        <v/>
      </c>
      <c r="N17" s="259"/>
      <c r="O17" s="386"/>
      <c r="P17" s="199"/>
      <c r="Q17" s="199"/>
      <c r="R17" s="199"/>
      <c r="S17" s="199"/>
      <c r="T17" s="199"/>
      <c r="U17" s="199"/>
      <c r="V17" s="199"/>
      <c r="W17" s="199"/>
      <c r="X17" s="199"/>
      <c r="Y17" s="375"/>
      <c r="Z17" s="376"/>
      <c r="AA17" s="201" t="str">
        <f t="shared" si="1"/>
        <v/>
      </c>
      <c r="AB17" s="202"/>
      <c r="AC17" s="276" t="str">
        <f t="shared" si="2"/>
        <v/>
      </c>
      <c r="AD17" s="216"/>
    </row>
    <row r="18" spans="1:30" s="5" customFormat="1" ht="26.1" customHeight="1" x14ac:dyDescent="0.35">
      <c r="A18" s="372" t="s">
        <v>126</v>
      </c>
      <c r="B18" s="373"/>
      <c r="C18" s="373"/>
      <c r="D18" s="373"/>
      <c r="E18" s="373"/>
      <c r="F18" s="374"/>
      <c r="G18" s="377"/>
      <c r="H18" s="377"/>
      <c r="I18" s="378"/>
      <c r="J18" s="378"/>
      <c r="K18" s="379"/>
      <c r="L18" s="380"/>
      <c r="M18" s="258" t="str">
        <f t="shared" si="0"/>
        <v/>
      </c>
      <c r="N18" s="259"/>
      <c r="O18" s="386"/>
      <c r="P18" s="199"/>
      <c r="Q18" s="199"/>
      <c r="R18" s="199"/>
      <c r="S18" s="199"/>
      <c r="T18" s="199"/>
      <c r="U18" s="199"/>
      <c r="V18" s="199"/>
      <c r="W18" s="199"/>
      <c r="X18" s="199"/>
      <c r="Y18" s="375"/>
      <c r="Z18" s="376"/>
      <c r="AA18" s="201" t="str">
        <f t="shared" si="1"/>
        <v/>
      </c>
      <c r="AB18" s="202"/>
      <c r="AC18" s="276" t="str">
        <f t="shared" si="2"/>
        <v/>
      </c>
      <c r="AD18" s="216"/>
    </row>
    <row r="19" spans="1:30" s="5" customFormat="1" ht="23.25" customHeight="1" x14ac:dyDescent="0.35">
      <c r="A19" s="363" t="s">
        <v>127</v>
      </c>
      <c r="B19" s="363"/>
      <c r="C19" s="363"/>
      <c r="D19" s="363"/>
      <c r="E19" s="363"/>
      <c r="F19" s="363"/>
      <c r="G19" s="354"/>
      <c r="H19" s="355"/>
      <c r="I19" s="355"/>
      <c r="J19" s="355"/>
      <c r="K19" s="355"/>
      <c r="L19" s="356"/>
      <c r="M19" s="361">
        <f>SUM(M12:N18)</f>
        <v>0</v>
      </c>
      <c r="N19" s="362"/>
      <c r="O19" s="364">
        <f>SUM(O12:P18)</f>
        <v>0</v>
      </c>
      <c r="P19" s="359"/>
      <c r="Q19" s="359">
        <f>SUM(Q12:R18)</f>
        <v>0</v>
      </c>
      <c r="R19" s="359"/>
      <c r="S19" s="359">
        <f>SUM(S12:T18)</f>
        <v>0</v>
      </c>
      <c r="T19" s="359"/>
      <c r="U19" s="359">
        <f>SUM(U12:V18)</f>
        <v>0</v>
      </c>
      <c r="V19" s="359"/>
      <c r="W19" s="359">
        <f>SUM(W12:X18)</f>
        <v>0</v>
      </c>
      <c r="X19" s="359"/>
      <c r="Y19" s="359">
        <f>SUM(Y12:Z18)</f>
        <v>0</v>
      </c>
      <c r="Z19" s="360"/>
      <c r="AA19" s="361">
        <f>SUM(AA12:AB18)</f>
        <v>0</v>
      </c>
      <c r="AB19" s="362"/>
      <c r="AC19" s="357">
        <f t="shared" si="2"/>
        <v>0</v>
      </c>
      <c r="AD19" s="358"/>
    </row>
    <row r="20" spans="1:30" s="5" customFormat="1" ht="12.75" customHeight="1" x14ac:dyDescent="0.3">
      <c r="A20" s="209" t="s">
        <v>87</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2"/>
    </row>
    <row r="21" spans="1:30" s="5" customFormat="1" ht="25.5" customHeight="1" x14ac:dyDescent="0.35">
      <c r="A21" s="385" t="s">
        <v>128</v>
      </c>
      <c r="B21" s="385"/>
      <c r="C21" s="385"/>
      <c r="D21" s="385"/>
      <c r="E21" s="385"/>
      <c r="F21" s="385"/>
      <c r="G21" s="365"/>
      <c r="H21" s="366"/>
      <c r="I21" s="366"/>
      <c r="J21" s="366"/>
      <c r="K21" s="366"/>
      <c r="L21" s="367"/>
      <c r="M21" s="370"/>
      <c r="N21" s="371"/>
      <c r="O21" s="245" t="s">
        <v>121</v>
      </c>
      <c r="P21" s="246"/>
      <c r="Q21" s="383" t="s">
        <v>91</v>
      </c>
      <c r="R21" s="384"/>
      <c r="S21" s="383" t="s">
        <v>91</v>
      </c>
      <c r="T21" s="384"/>
      <c r="U21" s="383" t="s">
        <v>91</v>
      </c>
      <c r="V21" s="384"/>
      <c r="W21" s="383" t="s">
        <v>91</v>
      </c>
      <c r="X21" s="384"/>
      <c r="Y21" s="383" t="s">
        <v>91</v>
      </c>
      <c r="Z21" s="384"/>
      <c r="AA21" s="311">
        <f>IF(M21="[Enter Indirect Costs]","",(SUM(O21:Z21)))</f>
        <v>0</v>
      </c>
      <c r="AB21" s="312"/>
      <c r="AC21" s="276" t="str">
        <f>IF(M21="","",(M21-AA21))</f>
        <v/>
      </c>
      <c r="AD21" s="216"/>
    </row>
    <row r="22" spans="1:30" ht="15" customHeight="1" x14ac:dyDescent="0.35">
      <c r="A22" s="228" t="s">
        <v>92</v>
      </c>
      <c r="B22" s="229"/>
      <c r="C22" s="229"/>
      <c r="D22" s="229"/>
      <c r="E22" s="229"/>
      <c r="F22" s="229"/>
      <c r="G22" s="229"/>
      <c r="H22" s="229"/>
      <c r="I22" s="229"/>
      <c r="J22" s="229"/>
      <c r="K22" s="229"/>
      <c r="L22" s="229"/>
      <c r="M22" s="265" t="str">
        <f>IF(M21="","",IF(O21&lt;=(0.1*O19),"No","Yes; please revise."))</f>
        <v/>
      </c>
      <c r="N22" s="265"/>
      <c r="O22" s="265"/>
      <c r="P22" s="265"/>
      <c r="Q22" s="265"/>
      <c r="R22" s="265"/>
      <c r="S22" s="265"/>
      <c r="T22" s="265"/>
      <c r="U22" s="265"/>
      <c r="V22" s="265"/>
      <c r="W22" s="265"/>
      <c r="X22" s="265"/>
      <c r="Y22" s="265"/>
      <c r="Z22" s="265"/>
      <c r="AA22" s="265"/>
      <c r="AB22" s="265"/>
      <c r="AC22" s="265"/>
      <c r="AD22" s="266"/>
    </row>
    <row r="23" spans="1:30" s="5" customFormat="1" ht="12.75" customHeight="1" x14ac:dyDescent="0.3">
      <c r="A23" s="209" t="s">
        <v>52</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2"/>
    </row>
    <row r="24" spans="1:30" s="5" customFormat="1" ht="30" customHeight="1" thickBot="1" x14ac:dyDescent="0.4">
      <c r="A24" s="352" t="s">
        <v>129</v>
      </c>
      <c r="B24" s="352"/>
      <c r="C24" s="352"/>
      <c r="D24" s="352"/>
      <c r="E24" s="352"/>
      <c r="F24" s="352"/>
      <c r="G24" s="354"/>
      <c r="H24" s="355"/>
      <c r="I24" s="355"/>
      <c r="J24" s="355"/>
      <c r="K24" s="355"/>
      <c r="L24" s="356"/>
      <c r="M24" s="262">
        <f>IF(M19="","",SUM(M19,M21))</f>
        <v>0</v>
      </c>
      <c r="N24" s="263"/>
      <c r="O24" s="267">
        <f>IF(O19="","",SUM(O19,O21))</f>
        <v>0</v>
      </c>
      <c r="P24" s="244"/>
      <c r="Q24" s="244">
        <f>IF(Q19="","",SUM(Q19,Q21))</f>
        <v>0</v>
      </c>
      <c r="R24" s="244"/>
      <c r="S24" s="244">
        <f>IF(S19="","",SUM(S19,S21))</f>
        <v>0</v>
      </c>
      <c r="T24" s="244"/>
      <c r="U24" s="244">
        <f>IF(U19="","",SUM(U19,U21))</f>
        <v>0</v>
      </c>
      <c r="V24" s="244"/>
      <c r="W24" s="244">
        <f>IF(W19="","",SUM(W19,W21))</f>
        <v>0</v>
      </c>
      <c r="X24" s="244"/>
      <c r="Y24" s="244">
        <f>IF(Y19="","",SUM(Y19,Y21))</f>
        <v>0</v>
      </c>
      <c r="Z24" s="260"/>
      <c r="AA24" s="381">
        <f>IF(AA19="","",SUM(AA19,AA21))</f>
        <v>0</v>
      </c>
      <c r="AB24" s="382"/>
      <c r="AC24" s="303">
        <f t="shared" si="2"/>
        <v>0</v>
      </c>
      <c r="AD24" s="274"/>
    </row>
    <row r="25" spans="1:30" s="5" customFormat="1" ht="10.15" x14ac:dyDescent="0.3"/>
    <row r="26" spans="1:30" s="5" customFormat="1" ht="10.15" x14ac:dyDescent="0.3">
      <c r="A26" s="390" t="s">
        <v>59</v>
      </c>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row>
    <row r="27" spans="1:30" s="5" customFormat="1" ht="48.75" customHeight="1" x14ac:dyDescent="0.3">
      <c r="A27" s="196" t="s">
        <v>248</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1:30" s="5" customFormat="1" ht="33" customHeight="1" x14ac:dyDescent="0.3">
      <c r="A28" s="196" t="s">
        <v>249</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row>
    <row r="29" spans="1:30" x14ac:dyDescent="0.35">
      <c r="A29" s="14"/>
    </row>
  </sheetData>
  <sheetProtection algorithmName="SHA-512" hashValue="w6ajdEIb7AITOuJec6j3sfqFB8yROYdXq8Zuta0bepfs0uomfpW2qm72FXYfAAldOxRgURE6it0QgZig3t2G+A==" saltValue="I/7AriFy3liT5O/ucy0IDA==" spinCount="100000" sheet="1" selectLockedCells="1"/>
  <mergeCells count="166">
    <mergeCell ref="G4:AD4"/>
    <mergeCell ref="A28:AD28"/>
    <mergeCell ref="A27:AD27"/>
    <mergeCell ref="A26:AD26"/>
    <mergeCell ref="G1:AD1"/>
    <mergeCell ref="G2:AD2"/>
    <mergeCell ref="G3:AD3"/>
    <mergeCell ref="G6:AD6"/>
    <mergeCell ref="AC12:AD12"/>
    <mergeCell ref="AA12:AB12"/>
    <mergeCell ref="U9:X9"/>
    <mergeCell ref="G8:H10"/>
    <mergeCell ref="A7:AD7"/>
    <mergeCell ref="O10:P10"/>
    <mergeCell ref="Y9:Z9"/>
    <mergeCell ref="Y10:Z10"/>
    <mergeCell ref="AA10:AB10"/>
    <mergeCell ref="AC10:AD10"/>
    <mergeCell ref="M10:N10"/>
    <mergeCell ref="Y12:Z12"/>
    <mergeCell ref="A8:F10"/>
    <mergeCell ref="Q9:T9"/>
    <mergeCell ref="I8:J10"/>
    <mergeCell ref="K8:L10"/>
    <mergeCell ref="U10:V10"/>
    <mergeCell ref="W10:X10"/>
    <mergeCell ref="AA13:AB13"/>
    <mergeCell ref="M12:N12"/>
    <mergeCell ref="O12:P12"/>
    <mergeCell ref="U12:V12"/>
    <mergeCell ref="W12:X12"/>
    <mergeCell ref="S12:T12"/>
    <mergeCell ref="A11:AD11"/>
    <mergeCell ref="A12:F12"/>
    <mergeCell ref="G12:H12"/>
    <mergeCell ref="I12:J12"/>
    <mergeCell ref="K12:L12"/>
    <mergeCell ref="AC13:AD13"/>
    <mergeCell ref="A13:F13"/>
    <mergeCell ref="Y13:Z13"/>
    <mergeCell ref="G13:H13"/>
    <mergeCell ref="I13:J13"/>
    <mergeCell ref="K13:L13"/>
    <mergeCell ref="M8:N9"/>
    <mergeCell ref="O8:P9"/>
    <mergeCell ref="AA8:AB9"/>
    <mergeCell ref="AC8:AD9"/>
    <mergeCell ref="Q8:Z8"/>
    <mergeCell ref="O14:P14"/>
    <mergeCell ref="U13:V13"/>
    <mergeCell ref="W13:X13"/>
    <mergeCell ref="AC15:AD15"/>
    <mergeCell ref="AC14:AD14"/>
    <mergeCell ref="AA14:AB14"/>
    <mergeCell ref="S13:T13"/>
    <mergeCell ref="Q10:R10"/>
    <mergeCell ref="S10:T10"/>
    <mergeCell ref="Y14:Z14"/>
    <mergeCell ref="Q12:R12"/>
    <mergeCell ref="M13:N13"/>
    <mergeCell ref="O13:P13"/>
    <mergeCell ref="Q13:R13"/>
    <mergeCell ref="W14:X14"/>
    <mergeCell ref="U15:V15"/>
    <mergeCell ref="W15:X15"/>
    <mergeCell ref="S15:T15"/>
    <mergeCell ref="Q14:R14"/>
    <mergeCell ref="S14:T14"/>
    <mergeCell ref="U14:V14"/>
    <mergeCell ref="O15:P15"/>
    <mergeCell ref="G14:H14"/>
    <mergeCell ref="I14:J14"/>
    <mergeCell ref="K14:L14"/>
    <mergeCell ref="M14:N14"/>
    <mergeCell ref="AC16:AD16"/>
    <mergeCell ref="A16:F16"/>
    <mergeCell ref="G16:H16"/>
    <mergeCell ref="I16:J16"/>
    <mergeCell ref="K16:L16"/>
    <mergeCell ref="M16:N16"/>
    <mergeCell ref="O16:P16"/>
    <mergeCell ref="Q16:R16"/>
    <mergeCell ref="S16:T16"/>
    <mergeCell ref="U16:V16"/>
    <mergeCell ref="Y15:Z15"/>
    <mergeCell ref="AA15:AB15"/>
    <mergeCell ref="Q15:R15"/>
    <mergeCell ref="W16:X16"/>
    <mergeCell ref="Y16:Z16"/>
    <mergeCell ref="AA16:AB16"/>
    <mergeCell ref="G15:H15"/>
    <mergeCell ref="I15:J15"/>
    <mergeCell ref="K15:L15"/>
    <mergeCell ref="M15:N15"/>
    <mergeCell ref="M18:N18"/>
    <mergeCell ref="O18:P18"/>
    <mergeCell ref="Q18:R18"/>
    <mergeCell ref="S18:T18"/>
    <mergeCell ref="U18:V18"/>
    <mergeCell ref="A17:F17"/>
    <mergeCell ref="G17:H17"/>
    <mergeCell ref="I17:J17"/>
    <mergeCell ref="K17:L17"/>
    <mergeCell ref="M17:N17"/>
    <mergeCell ref="O17:P17"/>
    <mergeCell ref="Q17:R17"/>
    <mergeCell ref="AC24:AD24"/>
    <mergeCell ref="AC21:AD21"/>
    <mergeCell ref="A24:F24"/>
    <mergeCell ref="M24:N24"/>
    <mergeCell ref="O24:P24"/>
    <mergeCell ref="S24:T24"/>
    <mergeCell ref="U24:V24"/>
    <mergeCell ref="G24:L24"/>
    <mergeCell ref="Y24:Z24"/>
    <mergeCell ref="AA24:AB24"/>
    <mergeCell ref="W21:X21"/>
    <mergeCell ref="Y21:Z21"/>
    <mergeCell ref="AA21:AB21"/>
    <mergeCell ref="W24:X24"/>
    <mergeCell ref="Q24:R24"/>
    <mergeCell ref="A21:F21"/>
    <mergeCell ref="O21:P21"/>
    <mergeCell ref="S21:T21"/>
    <mergeCell ref="U21:V21"/>
    <mergeCell ref="A22:L22"/>
    <mergeCell ref="Q21:R21"/>
    <mergeCell ref="A23:AD23"/>
    <mergeCell ref="Q5:U5"/>
    <mergeCell ref="A5:F5"/>
    <mergeCell ref="A3:F3"/>
    <mergeCell ref="A2:F2"/>
    <mergeCell ref="A1:F1"/>
    <mergeCell ref="G5:P5"/>
    <mergeCell ref="V5:AD5"/>
    <mergeCell ref="M21:N21"/>
    <mergeCell ref="A14:F14"/>
    <mergeCell ref="A15:F15"/>
    <mergeCell ref="S17:T17"/>
    <mergeCell ref="Y17:Z17"/>
    <mergeCell ref="AC17:AD17"/>
    <mergeCell ref="W18:X18"/>
    <mergeCell ref="Y18:Z18"/>
    <mergeCell ref="AA18:AB18"/>
    <mergeCell ref="AC18:AD18"/>
    <mergeCell ref="AA17:AB17"/>
    <mergeCell ref="U17:V17"/>
    <mergeCell ref="W17:X17"/>
    <mergeCell ref="A18:F18"/>
    <mergeCell ref="G18:H18"/>
    <mergeCell ref="I18:J18"/>
    <mergeCell ref="K18:L18"/>
    <mergeCell ref="A20:AD20"/>
    <mergeCell ref="G19:L19"/>
    <mergeCell ref="M22:AD22"/>
    <mergeCell ref="AC19:AD19"/>
    <mergeCell ref="W19:X19"/>
    <mergeCell ref="Y19:Z19"/>
    <mergeCell ref="AA19:AB19"/>
    <mergeCell ref="A19:F19"/>
    <mergeCell ref="M19:N19"/>
    <mergeCell ref="O19:P19"/>
    <mergeCell ref="Q19:R19"/>
    <mergeCell ref="S19:T19"/>
    <mergeCell ref="U19:V19"/>
    <mergeCell ref="G21:L21"/>
  </mergeCells>
  <conditionalFormatting sqref="M22:AD22">
    <cfRule type="containsText" dxfId="20" priority="1" operator="containsText" text="Yes; please revise.">
      <formula>NOT(ISERROR(SEARCH("Yes; please revise.",M22)))</formula>
    </cfRule>
  </conditionalFormatting>
  <printOptions horizontalCentered="1"/>
  <pageMargins left="0.25" right="0.25" top="0.25" bottom="0.5" header="0.25" footer="0.25"/>
  <pageSetup scale="90" orientation="landscape" r:id="rId1"/>
  <headerFooter>
    <oddFooter>&amp;LAppendix D (Required Forms)
Form 24.1 (Proposed Budget)&amp;RPage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pageSetUpPr fitToPage="1"/>
  </sheetPr>
  <dimension ref="A1:AZ29"/>
  <sheetViews>
    <sheetView zoomScaleNormal="100" workbookViewId="0">
      <selection activeCell="G5" sqref="G5:AK5"/>
    </sheetView>
  </sheetViews>
  <sheetFormatPr defaultColWidth="9.1328125" defaultRowHeight="12.75" x14ac:dyDescent="0.35"/>
  <cols>
    <col min="1" max="2" width="3.73046875" style="1" customWidth="1"/>
    <col min="3" max="4" width="4.265625" style="1" customWidth="1"/>
    <col min="5" max="5" width="7.73046875" style="1" customWidth="1"/>
    <col min="6" max="6" width="4.1328125" style="1" customWidth="1"/>
    <col min="7" max="7" width="4.3984375" style="1" customWidth="1"/>
    <col min="8" max="12" width="4.265625" style="1" customWidth="1"/>
    <col min="13" max="14" width="5.265625" style="1" customWidth="1"/>
    <col min="15" max="16" width="4.86328125" style="1" customWidth="1"/>
    <col min="17" max="26" width="5.1328125" style="1" customWidth="1"/>
    <col min="27" max="28" width="5.265625" style="1" customWidth="1"/>
    <col min="29" max="30" width="4.73046875" style="1" customWidth="1"/>
    <col min="31" max="83" width="3.73046875" style="1" customWidth="1"/>
    <col min="84" max="16384" width="9.1328125" style="1"/>
  </cols>
  <sheetData>
    <row r="1" spans="1:52" ht="20.100000000000001" customHeight="1" x14ac:dyDescent="0.4">
      <c r="A1" s="10" t="str">
        <f>T('Cover Sheet'!A3)</f>
        <v>Program Services:</v>
      </c>
      <c r="B1" s="4"/>
      <c r="C1" s="4"/>
      <c r="D1" s="4"/>
      <c r="E1" s="4"/>
      <c r="F1" s="8"/>
      <c r="G1" s="142" t="str">
        <f>T('Cover Sheet'!G3)</f>
        <v>Older Americans Act Title III E (National Family Caregiver Support Program) for FCSP-R</v>
      </c>
      <c r="H1" s="142"/>
      <c r="I1" s="142"/>
      <c r="J1" s="142"/>
      <c r="K1" s="142"/>
      <c r="L1" s="142"/>
      <c r="M1" s="142"/>
      <c r="N1" s="142"/>
      <c r="O1" s="142"/>
      <c r="P1" s="142"/>
      <c r="Q1" s="142"/>
      <c r="R1" s="142"/>
      <c r="S1" s="142"/>
      <c r="T1" s="142"/>
      <c r="U1" s="142"/>
      <c r="V1" s="142"/>
      <c r="W1" s="142"/>
      <c r="X1" s="142"/>
      <c r="Y1" s="142"/>
      <c r="Z1" s="142"/>
      <c r="AA1" s="142"/>
      <c r="AB1" s="142"/>
      <c r="AC1" s="142"/>
      <c r="AD1" s="142"/>
    </row>
    <row r="2" spans="1:52" ht="20.100000000000001" customHeight="1" x14ac:dyDescent="0.4">
      <c r="A2" s="10" t="str">
        <f>T('Cover Sheet'!A4)</f>
        <v>Fiscal Year:</v>
      </c>
      <c r="B2" s="4"/>
      <c r="C2" s="4"/>
      <c r="D2" s="4"/>
      <c r="E2" s="4"/>
      <c r="F2" s="8"/>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row>
    <row r="3" spans="1:52" s="9" customFormat="1" ht="20.100000000000001" customHeight="1" x14ac:dyDescent="0.4">
      <c r="A3" s="15" t="str">
        <f>T('Cover Sheet'!A5)</f>
        <v>Supervisorial District:</v>
      </c>
      <c r="B3" s="15"/>
      <c r="C3" s="15"/>
      <c r="D3" s="15"/>
      <c r="E3" s="16"/>
      <c r="F3" s="17"/>
      <c r="G3" s="152" t="str">
        <f>T('Cover Sheet'!G5:AK5)</f>
        <v>[Select Supervisorial District Number]</v>
      </c>
      <c r="H3" s="152"/>
      <c r="I3" s="152"/>
      <c r="J3" s="152"/>
      <c r="K3" s="152"/>
      <c r="L3" s="152"/>
      <c r="M3" s="152"/>
      <c r="N3" s="152"/>
      <c r="O3" s="152"/>
      <c r="P3" s="152"/>
      <c r="Q3" s="152"/>
      <c r="R3" s="152"/>
      <c r="S3" s="152"/>
      <c r="T3" s="152"/>
      <c r="U3" s="152"/>
      <c r="V3" s="152"/>
      <c r="W3" s="152"/>
      <c r="X3" s="152"/>
      <c r="Y3" s="152"/>
      <c r="Z3" s="152"/>
      <c r="AA3" s="152"/>
      <c r="AB3" s="152"/>
      <c r="AC3" s="152"/>
      <c r="AD3" s="152"/>
      <c r="AE3" s="26"/>
      <c r="AF3" s="26"/>
      <c r="AG3" s="26"/>
      <c r="AH3" s="26"/>
      <c r="AI3" s="26"/>
      <c r="AJ3" s="26"/>
      <c r="AK3" s="14"/>
      <c r="AL3" s="14"/>
      <c r="AM3" s="14"/>
      <c r="AN3" s="14"/>
      <c r="AO3" s="14"/>
      <c r="AP3" s="14"/>
      <c r="AQ3" s="14"/>
      <c r="AR3" s="14"/>
      <c r="AS3" s="14"/>
      <c r="AT3" s="14"/>
      <c r="AU3" s="14"/>
      <c r="AV3" s="14"/>
      <c r="AW3" s="14"/>
      <c r="AX3" s="14"/>
      <c r="AY3" s="14"/>
      <c r="AZ3" s="14"/>
    </row>
    <row r="4" spans="1:52" s="9" customFormat="1" ht="20.100000000000001" customHeight="1" x14ac:dyDescent="0.4">
      <c r="A4" s="15" t="str">
        <f>T('Cover Sheet'!A6)</f>
        <v>RFP Number:</v>
      </c>
      <c r="B4" s="15"/>
      <c r="C4" s="15"/>
      <c r="D4" s="15"/>
      <c r="E4" s="16"/>
      <c r="F4" s="17"/>
      <c r="G4" s="152" t="str">
        <f>T('Cover Sheet'!G6:AK6)</f>
        <v>AAA-FCSP-2223</v>
      </c>
      <c r="H4" s="152"/>
      <c r="I4" s="152"/>
      <c r="J4" s="152"/>
      <c r="K4" s="152"/>
      <c r="L4" s="152"/>
      <c r="M4" s="152"/>
      <c r="N4" s="152"/>
      <c r="O4" s="152"/>
      <c r="P4" s="152"/>
      <c r="Q4" s="152"/>
      <c r="R4" s="152"/>
      <c r="S4" s="152"/>
      <c r="T4" s="152"/>
      <c r="U4" s="152"/>
      <c r="V4" s="152"/>
      <c r="W4" s="152"/>
      <c r="X4" s="152"/>
      <c r="Y4" s="152"/>
      <c r="Z4" s="152"/>
      <c r="AA4" s="152"/>
      <c r="AB4" s="152"/>
      <c r="AC4" s="152"/>
      <c r="AD4" s="152"/>
      <c r="AE4" s="26"/>
      <c r="AF4" s="26"/>
      <c r="AG4" s="26"/>
      <c r="AH4" s="26"/>
      <c r="AI4" s="26"/>
      <c r="AJ4" s="26"/>
      <c r="AK4" s="14"/>
      <c r="AL4" s="14"/>
      <c r="AM4" s="14"/>
      <c r="AN4" s="14"/>
      <c r="AO4" s="14"/>
      <c r="AP4" s="14"/>
      <c r="AQ4" s="14"/>
      <c r="AR4" s="14"/>
      <c r="AS4" s="14"/>
      <c r="AT4" s="14"/>
      <c r="AU4" s="14"/>
      <c r="AV4" s="14"/>
      <c r="AW4" s="14"/>
      <c r="AX4" s="14"/>
      <c r="AY4" s="14"/>
      <c r="AZ4" s="14"/>
    </row>
    <row r="5" spans="1:52" s="16" customFormat="1" ht="23.25" hidden="1" customHeight="1" x14ac:dyDescent="0.4">
      <c r="A5" s="15" t="s">
        <v>15</v>
      </c>
      <c r="B5" s="15"/>
      <c r="C5" s="15"/>
      <c r="D5" s="15"/>
      <c r="F5" s="23"/>
      <c r="G5" s="146">
        <v>90059</v>
      </c>
      <c r="H5" s="146"/>
      <c r="I5" s="146"/>
      <c r="J5" s="146"/>
      <c r="K5" s="146"/>
      <c r="L5" s="146"/>
      <c r="M5" s="146"/>
      <c r="N5" s="146"/>
      <c r="O5" s="146"/>
      <c r="P5" s="146"/>
      <c r="Q5" s="146"/>
      <c r="R5" s="368" t="s">
        <v>16</v>
      </c>
      <c r="S5" s="368"/>
      <c r="T5" s="368"/>
      <c r="U5" s="368"/>
      <c r="V5" s="368"/>
      <c r="W5" s="146" t="str">
        <f>T('Cover Sheet'!Z7:AF7)</f>
        <v xml:space="preserve"> N/A</v>
      </c>
      <c r="X5" s="146"/>
      <c r="Y5" s="146"/>
      <c r="Z5" s="146"/>
      <c r="AA5" s="146"/>
      <c r="AB5" s="146"/>
      <c r="AC5" s="146"/>
      <c r="AD5" s="146"/>
      <c r="AE5" s="12"/>
      <c r="AF5" s="12"/>
      <c r="AG5" s="12"/>
      <c r="AH5" s="12"/>
      <c r="AI5" s="12"/>
      <c r="AJ5" s="17"/>
      <c r="AX5" s="18"/>
      <c r="AZ5" s="19"/>
    </row>
    <row r="6" spans="1:52" ht="20.100000000000001" customHeight="1" x14ac:dyDescent="0.4">
      <c r="A6" s="10" t="str">
        <f>T('Cover Sheet'!A8:F8)</f>
        <v>Proposer's Legal Name:</v>
      </c>
      <c r="B6" s="11"/>
      <c r="C6" s="11"/>
      <c r="D6" s="11"/>
      <c r="E6" s="11"/>
      <c r="F6" s="7"/>
      <c r="G6" s="152" t="str">
        <f>T('Cover Sheet'!G8:AK8)</f>
        <v>[Enter Proposer's Legal Name]</v>
      </c>
      <c r="H6" s="152"/>
      <c r="I6" s="152"/>
      <c r="J6" s="152"/>
      <c r="K6" s="152"/>
      <c r="L6" s="152"/>
      <c r="M6" s="152"/>
      <c r="N6" s="152"/>
      <c r="O6" s="152"/>
      <c r="P6" s="152"/>
      <c r="Q6" s="152"/>
      <c r="R6" s="152"/>
      <c r="S6" s="152"/>
      <c r="T6" s="152"/>
      <c r="U6" s="152"/>
      <c r="V6" s="152"/>
      <c r="W6" s="152"/>
      <c r="X6" s="152"/>
      <c r="Y6" s="152"/>
      <c r="Z6" s="152"/>
      <c r="AA6" s="152"/>
      <c r="AB6" s="152"/>
      <c r="AC6" s="152"/>
      <c r="AD6" s="152"/>
      <c r="AE6" s="4"/>
      <c r="AF6" s="4"/>
      <c r="AG6" s="4"/>
      <c r="AH6" s="4"/>
      <c r="AI6" s="4"/>
      <c r="AJ6" s="4"/>
    </row>
    <row r="7" spans="1:52" s="9" customFormat="1" ht="25.5" customHeight="1" thickBot="1" x14ac:dyDescent="0.45">
      <c r="A7" s="150" t="s">
        <v>130</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4"/>
      <c r="AF7" s="14"/>
      <c r="AG7" s="14"/>
      <c r="AH7" s="14"/>
      <c r="AI7" s="14"/>
      <c r="AJ7" s="14"/>
      <c r="AK7" s="14"/>
      <c r="AL7" s="14"/>
      <c r="AM7" s="14"/>
      <c r="AN7" s="14"/>
      <c r="AO7" s="14"/>
      <c r="AP7" s="14"/>
      <c r="AQ7" s="14"/>
      <c r="AR7" s="14"/>
      <c r="AS7" s="14"/>
      <c r="AT7" s="14"/>
      <c r="AU7" s="14"/>
      <c r="AV7" s="14"/>
      <c r="AW7" s="14"/>
      <c r="AX7" s="14"/>
      <c r="AY7" s="14"/>
      <c r="AZ7" s="14"/>
    </row>
    <row r="8" spans="1:52" s="6" customFormat="1" ht="21" customHeight="1" x14ac:dyDescent="0.25">
      <c r="A8" s="314" t="s">
        <v>131</v>
      </c>
      <c r="B8" s="401"/>
      <c r="C8" s="401"/>
      <c r="D8" s="401"/>
      <c r="E8" s="401"/>
      <c r="F8" s="225"/>
      <c r="G8" s="198" t="s">
        <v>132</v>
      </c>
      <c r="H8" s="198"/>
      <c r="I8" s="198" t="s">
        <v>125</v>
      </c>
      <c r="J8" s="198"/>
      <c r="K8" s="198" t="s">
        <v>65</v>
      </c>
      <c r="L8" s="387"/>
      <c r="M8" s="286" t="s">
        <v>66</v>
      </c>
      <c r="N8" s="287"/>
      <c r="O8" s="224" t="s">
        <v>232</v>
      </c>
      <c r="P8" s="225"/>
      <c r="Q8" s="387" t="s">
        <v>240</v>
      </c>
      <c r="R8" s="388"/>
      <c r="S8" s="388"/>
      <c r="T8" s="388"/>
      <c r="U8" s="388"/>
      <c r="V8" s="388"/>
      <c r="W8" s="388"/>
      <c r="X8" s="388"/>
      <c r="Y8" s="388"/>
      <c r="Z8" s="389"/>
      <c r="AA8" s="419" t="s">
        <v>115</v>
      </c>
      <c r="AB8" s="420"/>
      <c r="AC8" s="423" t="s">
        <v>68</v>
      </c>
      <c r="AD8" s="424"/>
    </row>
    <row r="9" spans="1:52" s="6" customFormat="1" ht="33.75" customHeight="1" x14ac:dyDescent="0.25">
      <c r="A9" s="316"/>
      <c r="B9" s="402"/>
      <c r="C9" s="402"/>
      <c r="D9" s="402"/>
      <c r="E9" s="402"/>
      <c r="F9" s="227"/>
      <c r="G9" s="198"/>
      <c r="H9" s="198"/>
      <c r="I9" s="198"/>
      <c r="J9" s="198"/>
      <c r="K9" s="198"/>
      <c r="L9" s="387"/>
      <c r="M9" s="226"/>
      <c r="N9" s="288"/>
      <c r="O9" s="223"/>
      <c r="P9" s="221"/>
      <c r="Q9" s="198" t="s">
        <v>69</v>
      </c>
      <c r="R9" s="198"/>
      <c r="S9" s="198"/>
      <c r="T9" s="198"/>
      <c r="U9" s="198" t="s">
        <v>70</v>
      </c>
      <c r="V9" s="198"/>
      <c r="W9" s="198"/>
      <c r="X9" s="198"/>
      <c r="Y9" s="218" t="s">
        <v>133</v>
      </c>
      <c r="Z9" s="222"/>
      <c r="AA9" s="421"/>
      <c r="AB9" s="422"/>
      <c r="AC9" s="421"/>
      <c r="AD9" s="425"/>
    </row>
    <row r="10" spans="1:52" s="6" customFormat="1" ht="36" customHeight="1" x14ac:dyDescent="0.25">
      <c r="A10" s="403"/>
      <c r="B10" s="404"/>
      <c r="C10" s="404"/>
      <c r="D10" s="404"/>
      <c r="E10" s="404"/>
      <c r="F10" s="221"/>
      <c r="G10" s="198"/>
      <c r="H10" s="198"/>
      <c r="I10" s="198"/>
      <c r="J10" s="198"/>
      <c r="K10" s="217"/>
      <c r="L10" s="387"/>
      <c r="M10" s="223" t="s">
        <v>72</v>
      </c>
      <c r="N10" s="220"/>
      <c r="O10" s="391" t="s">
        <v>134</v>
      </c>
      <c r="P10" s="392"/>
      <c r="Q10" s="198" t="s">
        <v>74</v>
      </c>
      <c r="R10" s="217"/>
      <c r="S10" s="198" t="s">
        <v>75</v>
      </c>
      <c r="T10" s="217"/>
      <c r="U10" s="198" t="s">
        <v>74</v>
      </c>
      <c r="V10" s="217"/>
      <c r="W10" s="198" t="s">
        <v>75</v>
      </c>
      <c r="X10" s="217"/>
      <c r="Y10" s="218" t="s">
        <v>74</v>
      </c>
      <c r="Z10" s="222"/>
      <c r="AA10" s="409" t="s">
        <v>76</v>
      </c>
      <c r="AB10" s="410"/>
      <c r="AC10" s="409" t="s">
        <v>77</v>
      </c>
      <c r="AD10" s="411"/>
    </row>
    <row r="11" spans="1:52" s="5" customFormat="1" ht="12.75" customHeight="1" x14ac:dyDescent="0.3">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2"/>
    </row>
    <row r="12" spans="1:52" ht="27" customHeight="1" x14ac:dyDescent="0.35">
      <c r="A12" s="372" t="s">
        <v>126</v>
      </c>
      <c r="B12" s="373"/>
      <c r="C12" s="373"/>
      <c r="D12" s="373"/>
      <c r="E12" s="373"/>
      <c r="F12" s="374"/>
      <c r="G12" s="405"/>
      <c r="H12" s="406"/>
      <c r="I12" s="407"/>
      <c r="J12" s="407"/>
      <c r="K12" s="407"/>
      <c r="L12" s="408"/>
      <c r="M12" s="258" t="str">
        <f>IF(G12="","",G12*I12*K12)</f>
        <v/>
      </c>
      <c r="N12" s="259"/>
      <c r="O12" s="208"/>
      <c r="P12" s="197"/>
      <c r="Q12" s="197"/>
      <c r="R12" s="197"/>
      <c r="S12" s="197"/>
      <c r="T12" s="197"/>
      <c r="U12" s="197"/>
      <c r="V12" s="197"/>
      <c r="W12" s="197"/>
      <c r="X12" s="197"/>
      <c r="Y12" s="197"/>
      <c r="Z12" s="337"/>
      <c r="AA12" s="201" t="str">
        <f t="shared" ref="AA12:AA20" si="0">IF(M12="","",SUM(O12:Z12))</f>
        <v/>
      </c>
      <c r="AB12" s="202"/>
      <c r="AC12" s="276" t="str">
        <f>IF(M12="","",(M12-AA12))</f>
        <v/>
      </c>
      <c r="AD12" s="216"/>
    </row>
    <row r="13" spans="1:52" ht="27" customHeight="1" x14ac:dyDescent="0.35">
      <c r="A13" s="372" t="s">
        <v>126</v>
      </c>
      <c r="B13" s="373"/>
      <c r="C13" s="373"/>
      <c r="D13" s="373"/>
      <c r="E13" s="373"/>
      <c r="F13" s="374"/>
      <c r="G13" s="405"/>
      <c r="H13" s="406"/>
      <c r="I13" s="323"/>
      <c r="J13" s="412"/>
      <c r="K13" s="323"/>
      <c r="L13" s="324"/>
      <c r="M13" s="258" t="str">
        <f t="shared" ref="M13:M19" si="1">IF(G13="","",G13*I13*K13)</f>
        <v/>
      </c>
      <c r="N13" s="259"/>
      <c r="O13" s="207"/>
      <c r="P13" s="208"/>
      <c r="Q13" s="337"/>
      <c r="R13" s="208"/>
      <c r="S13" s="337"/>
      <c r="T13" s="208"/>
      <c r="U13" s="337"/>
      <c r="V13" s="208"/>
      <c r="W13" s="337"/>
      <c r="X13" s="208"/>
      <c r="Y13" s="337"/>
      <c r="Z13" s="400"/>
      <c r="AA13" s="201" t="str">
        <f t="shared" si="0"/>
        <v/>
      </c>
      <c r="AB13" s="202"/>
      <c r="AC13" s="276" t="str">
        <f t="shared" ref="AC13:AC22" si="2">IF(M13="","",(M13-AA13))</f>
        <v/>
      </c>
      <c r="AD13" s="216"/>
    </row>
    <row r="14" spans="1:52" ht="27" customHeight="1" x14ac:dyDescent="0.35">
      <c r="A14" s="372" t="s">
        <v>126</v>
      </c>
      <c r="B14" s="373"/>
      <c r="C14" s="373"/>
      <c r="D14" s="373"/>
      <c r="E14" s="373"/>
      <c r="F14" s="374"/>
      <c r="G14" s="405"/>
      <c r="H14" s="406"/>
      <c r="I14" s="323"/>
      <c r="J14" s="412"/>
      <c r="K14" s="323"/>
      <c r="L14" s="324"/>
      <c r="M14" s="258" t="str">
        <f t="shared" si="1"/>
        <v/>
      </c>
      <c r="N14" s="259"/>
      <c r="O14" s="207"/>
      <c r="P14" s="208"/>
      <c r="Q14" s="337"/>
      <c r="R14" s="208"/>
      <c r="S14" s="337"/>
      <c r="T14" s="208"/>
      <c r="U14" s="337"/>
      <c r="V14" s="208"/>
      <c r="W14" s="337"/>
      <c r="X14" s="208"/>
      <c r="Y14" s="337"/>
      <c r="Z14" s="400"/>
      <c r="AA14" s="201" t="str">
        <f t="shared" si="0"/>
        <v/>
      </c>
      <c r="AB14" s="202"/>
      <c r="AC14" s="276" t="str">
        <f t="shared" si="2"/>
        <v/>
      </c>
      <c r="AD14" s="216"/>
    </row>
    <row r="15" spans="1:52" ht="27" customHeight="1" x14ac:dyDescent="0.35">
      <c r="A15" s="372" t="s">
        <v>126</v>
      </c>
      <c r="B15" s="373"/>
      <c r="C15" s="373"/>
      <c r="D15" s="373"/>
      <c r="E15" s="373"/>
      <c r="F15" s="374"/>
      <c r="G15" s="405"/>
      <c r="H15" s="406"/>
      <c r="I15" s="323"/>
      <c r="J15" s="412"/>
      <c r="K15" s="323"/>
      <c r="L15" s="324"/>
      <c r="M15" s="258" t="str">
        <f t="shared" si="1"/>
        <v/>
      </c>
      <c r="N15" s="259"/>
      <c r="O15" s="207"/>
      <c r="P15" s="208"/>
      <c r="Q15" s="337"/>
      <c r="R15" s="208"/>
      <c r="S15" s="337"/>
      <c r="T15" s="208"/>
      <c r="U15" s="337"/>
      <c r="V15" s="208"/>
      <c r="W15" s="337"/>
      <c r="X15" s="208"/>
      <c r="Y15" s="337"/>
      <c r="Z15" s="400"/>
      <c r="AA15" s="201" t="str">
        <f t="shared" si="0"/>
        <v/>
      </c>
      <c r="AB15" s="202"/>
      <c r="AC15" s="276" t="str">
        <f t="shared" si="2"/>
        <v/>
      </c>
      <c r="AD15" s="216"/>
    </row>
    <row r="16" spans="1:52" ht="27" customHeight="1" x14ac:dyDescent="0.35">
      <c r="A16" s="372" t="s">
        <v>126</v>
      </c>
      <c r="B16" s="373"/>
      <c r="C16" s="373"/>
      <c r="D16" s="373"/>
      <c r="E16" s="373"/>
      <c r="F16" s="374"/>
      <c r="G16" s="405"/>
      <c r="H16" s="406"/>
      <c r="I16" s="323"/>
      <c r="J16" s="412"/>
      <c r="K16" s="323"/>
      <c r="L16" s="324"/>
      <c r="M16" s="258" t="str">
        <f t="shared" si="1"/>
        <v/>
      </c>
      <c r="N16" s="259"/>
      <c r="O16" s="207"/>
      <c r="P16" s="208"/>
      <c r="Q16" s="337"/>
      <c r="R16" s="208"/>
      <c r="S16" s="337"/>
      <c r="T16" s="208"/>
      <c r="U16" s="337"/>
      <c r="V16" s="208"/>
      <c r="W16" s="337"/>
      <c r="X16" s="208"/>
      <c r="Y16" s="337"/>
      <c r="Z16" s="400"/>
      <c r="AA16" s="201" t="str">
        <f t="shared" si="0"/>
        <v/>
      </c>
      <c r="AB16" s="202"/>
      <c r="AC16" s="276" t="str">
        <f t="shared" si="2"/>
        <v/>
      </c>
      <c r="AD16" s="216"/>
    </row>
    <row r="17" spans="1:33" ht="27" customHeight="1" x14ac:dyDescent="0.35">
      <c r="A17" s="372" t="s">
        <v>126</v>
      </c>
      <c r="B17" s="373"/>
      <c r="C17" s="373"/>
      <c r="D17" s="373"/>
      <c r="E17" s="373"/>
      <c r="F17" s="374"/>
      <c r="G17" s="405"/>
      <c r="H17" s="406"/>
      <c r="I17" s="323"/>
      <c r="J17" s="412"/>
      <c r="K17" s="323"/>
      <c r="L17" s="324"/>
      <c r="M17" s="258" t="str">
        <f t="shared" si="1"/>
        <v/>
      </c>
      <c r="N17" s="259"/>
      <c r="O17" s="207"/>
      <c r="P17" s="208"/>
      <c r="Q17" s="337"/>
      <c r="R17" s="208"/>
      <c r="S17" s="337"/>
      <c r="T17" s="208"/>
      <c r="U17" s="337"/>
      <c r="V17" s="208"/>
      <c r="W17" s="337"/>
      <c r="X17" s="208"/>
      <c r="Y17" s="337"/>
      <c r="Z17" s="400"/>
      <c r="AA17" s="201" t="str">
        <f t="shared" si="0"/>
        <v/>
      </c>
      <c r="AB17" s="202"/>
      <c r="AC17" s="276" t="str">
        <f t="shared" si="2"/>
        <v/>
      </c>
      <c r="AD17" s="216"/>
    </row>
    <row r="18" spans="1:33" ht="27" customHeight="1" x14ac:dyDescent="0.35">
      <c r="A18" s="372" t="s">
        <v>126</v>
      </c>
      <c r="B18" s="373"/>
      <c r="C18" s="373"/>
      <c r="D18" s="373"/>
      <c r="E18" s="373"/>
      <c r="F18" s="374"/>
      <c r="G18" s="405"/>
      <c r="H18" s="406"/>
      <c r="I18" s="323"/>
      <c r="J18" s="412"/>
      <c r="K18" s="323"/>
      <c r="L18" s="324"/>
      <c r="M18" s="258" t="str">
        <f t="shared" si="1"/>
        <v/>
      </c>
      <c r="N18" s="259"/>
      <c r="O18" s="207"/>
      <c r="P18" s="208"/>
      <c r="Q18" s="337"/>
      <c r="R18" s="208"/>
      <c r="S18" s="337"/>
      <c r="T18" s="208"/>
      <c r="U18" s="337"/>
      <c r="V18" s="208"/>
      <c r="W18" s="337"/>
      <c r="X18" s="208"/>
      <c r="Y18" s="337"/>
      <c r="Z18" s="400"/>
      <c r="AA18" s="201" t="str">
        <f t="shared" si="0"/>
        <v/>
      </c>
      <c r="AB18" s="202"/>
      <c r="AC18" s="276" t="str">
        <f t="shared" si="2"/>
        <v/>
      </c>
      <c r="AD18" s="216"/>
    </row>
    <row r="19" spans="1:33" ht="27" customHeight="1" x14ac:dyDescent="0.35">
      <c r="A19" s="372" t="s">
        <v>126</v>
      </c>
      <c r="B19" s="373"/>
      <c r="C19" s="373"/>
      <c r="D19" s="373"/>
      <c r="E19" s="373"/>
      <c r="F19" s="374"/>
      <c r="G19" s="405"/>
      <c r="H19" s="406"/>
      <c r="I19" s="323"/>
      <c r="J19" s="412"/>
      <c r="K19" s="323"/>
      <c r="L19" s="324"/>
      <c r="M19" s="258" t="str">
        <f t="shared" si="1"/>
        <v/>
      </c>
      <c r="N19" s="259"/>
      <c r="O19" s="207"/>
      <c r="P19" s="208"/>
      <c r="Q19" s="337"/>
      <c r="R19" s="208"/>
      <c r="S19" s="337"/>
      <c r="T19" s="208"/>
      <c r="U19" s="337"/>
      <c r="V19" s="208"/>
      <c r="W19" s="337"/>
      <c r="X19" s="208"/>
      <c r="Y19" s="337"/>
      <c r="Z19" s="400"/>
      <c r="AA19" s="201" t="str">
        <f t="shared" si="0"/>
        <v/>
      </c>
      <c r="AB19" s="202"/>
      <c r="AC19" s="276" t="str">
        <f t="shared" si="2"/>
        <v/>
      </c>
      <c r="AD19" s="216"/>
    </row>
    <row r="20" spans="1:33" s="6" customFormat="1" ht="22.5" customHeight="1" x14ac:dyDescent="0.35">
      <c r="A20" s="416" t="s">
        <v>135</v>
      </c>
      <c r="B20" s="417"/>
      <c r="C20" s="417"/>
      <c r="D20" s="417"/>
      <c r="E20" s="417"/>
      <c r="F20" s="418"/>
      <c r="G20" s="397"/>
      <c r="H20" s="398"/>
      <c r="I20" s="398"/>
      <c r="J20" s="398"/>
      <c r="K20" s="398"/>
      <c r="L20" s="399"/>
      <c r="M20" s="201">
        <f>SUM(M12:N19)</f>
        <v>0</v>
      </c>
      <c r="N20" s="202"/>
      <c r="O20" s="203">
        <f>SUM(O12:P19)</f>
        <v>0</v>
      </c>
      <c r="P20" s="267"/>
      <c r="Q20" s="260">
        <f>SUM(Q12:R19)</f>
        <v>0</v>
      </c>
      <c r="R20" s="267"/>
      <c r="S20" s="260">
        <f>SUM(S12:T19)</f>
        <v>0</v>
      </c>
      <c r="T20" s="267"/>
      <c r="U20" s="260">
        <f>SUM(U12:V19)</f>
        <v>0</v>
      </c>
      <c r="V20" s="267"/>
      <c r="W20" s="260">
        <f>SUM(W12:X19)</f>
        <v>0</v>
      </c>
      <c r="X20" s="267"/>
      <c r="Y20" s="260">
        <f>SUM(Y12:Z19)</f>
        <v>0</v>
      </c>
      <c r="Z20" s="267"/>
      <c r="AA20" s="414">
        <f t="shared" si="0"/>
        <v>0</v>
      </c>
      <c r="AB20" s="415"/>
      <c r="AC20" s="395">
        <f>IF(M20="","",M20-AA20)</f>
        <v>0</v>
      </c>
      <c r="AD20" s="396"/>
    </row>
    <row r="21" spans="1:33" s="5" customFormat="1" ht="12.75" customHeight="1" x14ac:dyDescent="0.3">
      <c r="A21" s="209" t="s">
        <v>87</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2"/>
    </row>
    <row r="22" spans="1:33" ht="23.25" customHeight="1" x14ac:dyDescent="0.35">
      <c r="A22" s="294" t="s">
        <v>136</v>
      </c>
      <c r="B22" s="294"/>
      <c r="C22" s="294"/>
      <c r="D22" s="294"/>
      <c r="E22" s="294"/>
      <c r="F22" s="294"/>
      <c r="G22" s="365"/>
      <c r="H22" s="366"/>
      <c r="I22" s="366"/>
      <c r="J22" s="366"/>
      <c r="K22" s="366"/>
      <c r="L22" s="367"/>
      <c r="M22" s="311"/>
      <c r="N22" s="312"/>
      <c r="O22" s="245" t="s">
        <v>121</v>
      </c>
      <c r="P22" s="246"/>
      <c r="Q22" s="413" t="s">
        <v>91</v>
      </c>
      <c r="R22" s="413"/>
      <c r="S22" s="413" t="s">
        <v>91</v>
      </c>
      <c r="T22" s="413"/>
      <c r="U22" s="413" t="s">
        <v>91</v>
      </c>
      <c r="V22" s="413"/>
      <c r="W22" s="413" t="s">
        <v>91</v>
      </c>
      <c r="X22" s="413"/>
      <c r="Y22" s="413" t="s">
        <v>91</v>
      </c>
      <c r="Z22" s="413"/>
      <c r="AA22" s="311" t="str">
        <f>IF(M22="","",SUM(O22:Z22))</f>
        <v/>
      </c>
      <c r="AB22" s="312"/>
      <c r="AC22" s="276" t="str">
        <f t="shared" si="2"/>
        <v/>
      </c>
      <c r="AD22" s="216"/>
    </row>
    <row r="23" spans="1:33" ht="15" customHeight="1" x14ac:dyDescent="0.35">
      <c r="A23" s="228" t="s">
        <v>92</v>
      </c>
      <c r="B23" s="229"/>
      <c r="C23" s="229"/>
      <c r="D23" s="229"/>
      <c r="E23" s="229"/>
      <c r="F23" s="229"/>
      <c r="G23" s="229"/>
      <c r="H23" s="229"/>
      <c r="I23" s="229"/>
      <c r="J23" s="229"/>
      <c r="K23" s="229"/>
      <c r="L23" s="229"/>
      <c r="M23" s="265" t="str">
        <f>IF(M22="","",IF(O22&lt;=(0.1*O20),"No","Yes; please revise."))</f>
        <v/>
      </c>
      <c r="N23" s="265"/>
      <c r="O23" s="265"/>
      <c r="P23" s="265"/>
      <c r="Q23" s="265"/>
      <c r="R23" s="265"/>
      <c r="S23" s="265"/>
      <c r="T23" s="265"/>
      <c r="U23" s="265"/>
      <c r="V23" s="265"/>
      <c r="W23" s="265"/>
      <c r="X23" s="265"/>
      <c r="Y23" s="265"/>
      <c r="Z23" s="265"/>
      <c r="AA23" s="265"/>
      <c r="AB23" s="265"/>
      <c r="AC23" s="265"/>
      <c r="AD23" s="266"/>
    </row>
    <row r="24" spans="1:33" s="5" customFormat="1" ht="12.75" customHeight="1" x14ac:dyDescent="0.3">
      <c r="A24" s="209" t="s">
        <v>52</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2"/>
    </row>
    <row r="25" spans="1:33" ht="30" customHeight="1" thickBot="1" x14ac:dyDescent="0.4">
      <c r="A25" s="283" t="s">
        <v>137</v>
      </c>
      <c r="B25" s="283"/>
      <c r="C25" s="283"/>
      <c r="D25" s="283"/>
      <c r="E25" s="283"/>
      <c r="F25" s="283"/>
      <c r="G25" s="397"/>
      <c r="H25" s="398"/>
      <c r="I25" s="398"/>
      <c r="J25" s="398"/>
      <c r="K25" s="398"/>
      <c r="L25" s="399"/>
      <c r="M25" s="262">
        <f>SUM(M20:N24)</f>
        <v>0</v>
      </c>
      <c r="N25" s="263"/>
      <c r="O25" s="267">
        <f>SUM(O20:P24)</f>
        <v>0</v>
      </c>
      <c r="P25" s="244"/>
      <c r="Q25" s="244">
        <f>SUM(Q20:R24)</f>
        <v>0</v>
      </c>
      <c r="R25" s="244"/>
      <c r="S25" s="244">
        <f>SUM(S20:T24)</f>
        <v>0</v>
      </c>
      <c r="T25" s="244"/>
      <c r="U25" s="244">
        <f>SUM(U20:V24)</f>
        <v>0</v>
      </c>
      <c r="V25" s="244"/>
      <c r="W25" s="244">
        <f>SUM(W20:X24)</f>
        <v>0</v>
      </c>
      <c r="X25" s="244"/>
      <c r="Y25" s="244">
        <f>SUM(Y20:Z24)</f>
        <v>0</v>
      </c>
      <c r="Z25" s="244"/>
      <c r="AA25" s="262">
        <f>SUM(AA20:AB24)</f>
        <v>0</v>
      </c>
      <c r="AB25" s="263"/>
      <c r="AC25" s="426">
        <f>IF(M25="","",(M25-AA25))</f>
        <v>0</v>
      </c>
      <c r="AD25" s="427"/>
    </row>
    <row r="27" spans="1:33" s="5" customFormat="1" ht="10.15" x14ac:dyDescent="0.3">
      <c r="A27" s="390" t="s">
        <v>59</v>
      </c>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20"/>
      <c r="AF27" s="20"/>
      <c r="AG27" s="20"/>
    </row>
    <row r="28" spans="1:33" s="5" customFormat="1" ht="15.75" customHeight="1" x14ac:dyDescent="0.3">
      <c r="A28" s="196" t="s">
        <v>233</v>
      </c>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20"/>
      <c r="AF28" s="20"/>
      <c r="AG28" s="20"/>
    </row>
    <row r="29" spans="1:33" s="5" customFormat="1" ht="34.5" customHeight="1" x14ac:dyDescent="0.3">
      <c r="A29" s="196" t="s">
        <v>250</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20"/>
      <c r="AF29" s="20"/>
      <c r="AG29" s="20"/>
    </row>
  </sheetData>
  <sheetProtection algorithmName="SHA-512" hashValue="KxfcOpwumO4U2kKkywp+FEMF1H0T6ql4Y7a5659i2bOTPzh9HfLb94yeIwPsVdsvpFKGClFrv/+/K+6ST0qDdA==" saltValue="s0kG+FduEegtauKVLT4Yqg==" spinCount="100000" sheet="1" selectLockedCells="1"/>
  <mergeCells count="175">
    <mergeCell ref="G4:AD4"/>
    <mergeCell ref="M8:N9"/>
    <mergeCell ref="O8:P9"/>
    <mergeCell ref="Q8:Z8"/>
    <mergeCell ref="AA8:AB9"/>
    <mergeCell ref="AC8:AD9"/>
    <mergeCell ref="AC25:AD25"/>
    <mergeCell ref="M13:N13"/>
    <mergeCell ref="O13:P13"/>
    <mergeCell ref="Q13:R13"/>
    <mergeCell ref="Q15:R15"/>
    <mergeCell ref="Q12:R12"/>
    <mergeCell ref="AC12:AD12"/>
    <mergeCell ref="M23:AD23"/>
    <mergeCell ref="Q18:R18"/>
    <mergeCell ref="O19:P19"/>
    <mergeCell ref="Y13:Z13"/>
    <mergeCell ref="W18:X18"/>
    <mergeCell ref="Y18:Z18"/>
    <mergeCell ref="AA18:AB18"/>
    <mergeCell ref="Q22:R22"/>
    <mergeCell ref="O10:P10"/>
    <mergeCell ref="AA16:AB16"/>
    <mergeCell ref="O22:P22"/>
    <mergeCell ref="W10:X10"/>
    <mergeCell ref="AA12:AB12"/>
    <mergeCell ref="A27:AD27"/>
    <mergeCell ref="K14:L14"/>
    <mergeCell ref="A23:L23"/>
    <mergeCell ref="K18:L18"/>
    <mergeCell ref="Y15:Z15"/>
    <mergeCell ref="A13:F13"/>
    <mergeCell ref="M19:N19"/>
    <mergeCell ref="M17:N17"/>
    <mergeCell ref="M14:N14"/>
    <mergeCell ref="A16:F16"/>
    <mergeCell ref="AC22:AD22"/>
    <mergeCell ref="AC18:AD18"/>
    <mergeCell ref="AC16:AD16"/>
    <mergeCell ref="W16:X16"/>
    <mergeCell ref="AC15:AD15"/>
    <mergeCell ref="A22:F22"/>
    <mergeCell ref="I14:J14"/>
    <mergeCell ref="M16:N16"/>
    <mergeCell ref="M10:N10"/>
    <mergeCell ref="I19:J19"/>
    <mergeCell ref="A15:F15"/>
    <mergeCell ref="G16:H16"/>
    <mergeCell ref="Q9:T9"/>
    <mergeCell ref="AA15:AB15"/>
    <mergeCell ref="A20:F20"/>
    <mergeCell ref="G13:H13"/>
    <mergeCell ref="G15:H15"/>
    <mergeCell ref="I15:J15"/>
    <mergeCell ref="Y16:Z16"/>
    <mergeCell ref="AA17:AB17"/>
    <mergeCell ref="O18:P18"/>
    <mergeCell ref="M18:N18"/>
    <mergeCell ref="G17:H17"/>
    <mergeCell ref="K13:L13"/>
    <mergeCell ref="O16:P16"/>
    <mergeCell ref="O14:P14"/>
    <mergeCell ref="I18:J18"/>
    <mergeCell ref="AA14:AB14"/>
    <mergeCell ref="Y14:Z14"/>
    <mergeCell ref="G18:H18"/>
    <mergeCell ref="G19:H19"/>
    <mergeCell ref="I17:J17"/>
    <mergeCell ref="K17:L17"/>
    <mergeCell ref="A18:F18"/>
    <mergeCell ref="A17:F17"/>
    <mergeCell ref="A19:F19"/>
    <mergeCell ref="G25:L25"/>
    <mergeCell ref="A25:F25"/>
    <mergeCell ref="K16:L16"/>
    <mergeCell ref="K15:L15"/>
    <mergeCell ref="G22:L22"/>
    <mergeCell ref="I13:J13"/>
    <mergeCell ref="S25:T25"/>
    <mergeCell ref="M15:N15"/>
    <mergeCell ref="S14:T14"/>
    <mergeCell ref="G14:H14"/>
    <mergeCell ref="U25:V25"/>
    <mergeCell ref="AA25:AB25"/>
    <mergeCell ref="U22:V22"/>
    <mergeCell ref="M20:N20"/>
    <mergeCell ref="S22:T22"/>
    <mergeCell ref="Q20:R20"/>
    <mergeCell ref="Y20:Z20"/>
    <mergeCell ref="Y25:Z25"/>
    <mergeCell ref="S20:T20"/>
    <mergeCell ref="AA22:AB22"/>
    <mergeCell ref="Y22:Z22"/>
    <mergeCell ref="M22:N22"/>
    <mergeCell ref="O20:P20"/>
    <mergeCell ref="U20:V20"/>
    <mergeCell ref="W20:X20"/>
    <mergeCell ref="AA20:AB20"/>
    <mergeCell ref="W25:X25"/>
    <mergeCell ref="Q25:R25"/>
    <mergeCell ref="O25:P25"/>
    <mergeCell ref="W22:X22"/>
    <mergeCell ref="M25:N25"/>
    <mergeCell ref="W17:X17"/>
    <mergeCell ref="G5:Q5"/>
    <mergeCell ref="G6:AD6"/>
    <mergeCell ref="Y9:Z9"/>
    <mergeCell ref="Y10:Z10"/>
    <mergeCell ref="AA10:AB10"/>
    <mergeCell ref="AC10:AD10"/>
    <mergeCell ref="K19:L19"/>
    <mergeCell ref="W13:X13"/>
    <mergeCell ref="S13:T13"/>
    <mergeCell ref="Q14:R14"/>
    <mergeCell ref="Q16:R16"/>
    <mergeCell ref="O17:P17"/>
    <mergeCell ref="S15:T15"/>
    <mergeCell ref="S16:T16"/>
    <mergeCell ref="U14:V14"/>
    <mergeCell ref="S18:T18"/>
    <mergeCell ref="S17:T17"/>
    <mergeCell ref="O15:P15"/>
    <mergeCell ref="Q19:R19"/>
    <mergeCell ref="S19:T19"/>
    <mergeCell ref="Q17:R17"/>
    <mergeCell ref="U13:V13"/>
    <mergeCell ref="I16:J16"/>
    <mergeCell ref="G1:AD1"/>
    <mergeCell ref="A8:F10"/>
    <mergeCell ref="A12:F12"/>
    <mergeCell ref="G12:H12"/>
    <mergeCell ref="I12:J12"/>
    <mergeCell ref="K12:L12"/>
    <mergeCell ref="Q10:R10"/>
    <mergeCell ref="G8:H10"/>
    <mergeCell ref="M12:N12"/>
    <mergeCell ref="I8:J10"/>
    <mergeCell ref="O12:P12"/>
    <mergeCell ref="A7:AD7"/>
    <mergeCell ref="S10:T10"/>
    <mergeCell ref="K8:L10"/>
    <mergeCell ref="U10:V10"/>
    <mergeCell ref="G2:AD2"/>
    <mergeCell ref="G3:AD3"/>
    <mergeCell ref="U9:X9"/>
    <mergeCell ref="S12:T12"/>
    <mergeCell ref="U12:V12"/>
    <mergeCell ref="W12:X12"/>
    <mergeCell ref="Y12:Z12"/>
    <mergeCell ref="W5:AD5"/>
    <mergeCell ref="R5:V5"/>
    <mergeCell ref="A28:AD28"/>
    <mergeCell ref="A29:AD29"/>
    <mergeCell ref="A11:AD11"/>
    <mergeCell ref="A24:AD24"/>
    <mergeCell ref="A21:AD21"/>
    <mergeCell ref="AC20:AD20"/>
    <mergeCell ref="G20:L20"/>
    <mergeCell ref="AC14:AD14"/>
    <mergeCell ref="U16:V16"/>
    <mergeCell ref="AC13:AD13"/>
    <mergeCell ref="AC17:AD17"/>
    <mergeCell ref="U15:V15"/>
    <mergeCell ref="W14:X14"/>
    <mergeCell ref="AC19:AD19"/>
    <mergeCell ref="U19:V19"/>
    <mergeCell ref="W19:X19"/>
    <mergeCell ref="AA19:AB19"/>
    <mergeCell ref="Y19:Z19"/>
    <mergeCell ref="Y17:Z17"/>
    <mergeCell ref="AA13:AB13"/>
    <mergeCell ref="U18:V18"/>
    <mergeCell ref="U17:V17"/>
    <mergeCell ref="A14:F14"/>
    <mergeCell ref="W15:X15"/>
  </mergeCells>
  <phoneticPr fontId="0" type="noConversion"/>
  <conditionalFormatting sqref="M23:AD23">
    <cfRule type="containsText" dxfId="19" priority="1" operator="containsText" text="Yes; please revise.">
      <formula>NOT(ISERROR(SEARCH("Yes; please revise.",M23)))</formula>
    </cfRule>
  </conditionalFormatting>
  <printOptions horizontalCentered="1"/>
  <pageMargins left="0.25" right="0.25" top="0.25" bottom="0.5" header="0.25" footer="0.25"/>
  <pageSetup scale="91" fitToWidth="0" orientation="landscape" r:id="rId1"/>
  <headerFooter>
    <oddFooter>&amp;LAppendix D (Required Forms)
Form 24.1 (Proposed Budget)&amp;RPage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2"/>
  <dimension ref="A1:BA25"/>
  <sheetViews>
    <sheetView zoomScaleNormal="100" zoomScaleSheetLayoutView="100" workbookViewId="0">
      <selection activeCell="G5" sqref="G5:AK5"/>
    </sheetView>
  </sheetViews>
  <sheetFormatPr defaultColWidth="9.1328125" defaultRowHeight="12.75" x14ac:dyDescent="0.35"/>
  <cols>
    <col min="1" max="2" width="3.73046875" style="1" customWidth="1"/>
    <col min="3" max="4" width="4.265625" style="1" customWidth="1"/>
    <col min="5" max="5" width="8.59765625" style="1" customWidth="1"/>
    <col min="6" max="6" width="4.1328125" style="1" customWidth="1"/>
    <col min="7" max="7" width="11.59765625" style="1" customWidth="1"/>
    <col min="8" max="8" width="5.86328125" style="1" customWidth="1"/>
    <col min="9" max="9" width="5.3984375" style="1" customWidth="1"/>
    <col min="10" max="11" width="4.265625" style="1" customWidth="1"/>
    <col min="12" max="13" width="5.86328125" style="1" customWidth="1"/>
    <col min="14" max="25" width="5" style="1" customWidth="1"/>
    <col min="26" max="27" width="5.86328125" style="1" customWidth="1"/>
    <col min="28" max="28" width="5" style="1" customWidth="1"/>
    <col min="29" max="29" width="6" style="1" customWidth="1"/>
    <col min="30" max="52" width="3.73046875" style="1" customWidth="1"/>
    <col min="53" max="53" width="3.73046875" style="13" customWidth="1"/>
    <col min="54" max="81" width="3.73046875" style="1" customWidth="1"/>
    <col min="82" max="16384" width="9.1328125" style="1"/>
  </cols>
  <sheetData>
    <row r="1" spans="1:53" ht="20.100000000000001" customHeight="1" x14ac:dyDescent="0.4">
      <c r="A1" s="10" t="str">
        <f>T('Cover Sheet'!A3)</f>
        <v>Program Services:</v>
      </c>
      <c r="B1" s="4"/>
      <c r="C1" s="4"/>
      <c r="D1" s="4"/>
      <c r="E1" s="4"/>
      <c r="F1" s="8"/>
      <c r="G1" s="8"/>
      <c r="H1" s="142" t="str">
        <f>T('Cover Sheet'!G3)</f>
        <v>Older Americans Act Title III E (National Family Caregiver Support Program) for FCSP-R</v>
      </c>
      <c r="I1" s="142"/>
      <c r="J1" s="142"/>
      <c r="K1" s="142"/>
      <c r="L1" s="142"/>
      <c r="M1" s="142"/>
      <c r="N1" s="142"/>
      <c r="O1" s="142"/>
      <c r="P1" s="142"/>
      <c r="Q1" s="142"/>
      <c r="R1" s="142"/>
      <c r="S1" s="142"/>
      <c r="T1" s="142"/>
      <c r="U1" s="142"/>
      <c r="V1" s="142"/>
      <c r="W1" s="142"/>
      <c r="X1" s="142"/>
      <c r="Y1" s="142"/>
      <c r="Z1" s="142"/>
      <c r="AA1" s="142"/>
      <c r="AB1" s="142"/>
      <c r="AC1" s="142"/>
      <c r="BA1" s="13" t="s">
        <v>138</v>
      </c>
    </row>
    <row r="2" spans="1:53" ht="20.100000000000001" customHeight="1" x14ac:dyDescent="0.4">
      <c r="A2" s="10" t="str">
        <f>T('Cover Sheet'!A4)</f>
        <v>Fiscal Year:</v>
      </c>
      <c r="B2" s="4"/>
      <c r="C2" s="4"/>
      <c r="D2" s="4"/>
      <c r="E2" s="4"/>
      <c r="F2" s="8"/>
      <c r="G2" s="8"/>
      <c r="H2" s="143" t="str">
        <f>T('Cover Sheet'!G4:AK4)</f>
        <v>2022-23</v>
      </c>
      <c r="I2" s="143"/>
      <c r="J2" s="143"/>
      <c r="K2" s="143"/>
      <c r="L2" s="143"/>
      <c r="M2" s="143"/>
      <c r="N2" s="143"/>
      <c r="O2" s="143"/>
      <c r="P2" s="143"/>
      <c r="Q2" s="143"/>
      <c r="R2" s="143"/>
      <c r="S2" s="143"/>
      <c r="T2" s="143"/>
      <c r="U2" s="143"/>
      <c r="V2" s="143"/>
      <c r="W2" s="143"/>
      <c r="X2" s="143"/>
      <c r="Y2" s="143"/>
      <c r="Z2" s="143"/>
      <c r="AA2" s="143"/>
      <c r="AB2" s="143"/>
      <c r="AC2" s="143"/>
      <c r="BA2" s="13" t="s">
        <v>139</v>
      </c>
    </row>
    <row r="3" spans="1:53" s="9" customFormat="1" ht="20.100000000000001" customHeight="1" x14ac:dyDescent="0.4">
      <c r="A3" s="15" t="str">
        <f>T('Cover Sheet'!A5)</f>
        <v>Supervisorial District:</v>
      </c>
      <c r="B3" s="15"/>
      <c r="C3" s="15"/>
      <c r="D3" s="15"/>
      <c r="E3" s="16"/>
      <c r="F3" s="17"/>
      <c r="G3" s="17"/>
      <c r="H3" s="152" t="str">
        <f>T('Cover Sheet'!G5:AK5)</f>
        <v>[Select Supervisorial District Number]</v>
      </c>
      <c r="I3" s="152"/>
      <c r="J3" s="152"/>
      <c r="K3" s="152"/>
      <c r="L3" s="152"/>
      <c r="M3" s="152"/>
      <c r="N3" s="152"/>
      <c r="O3" s="152"/>
      <c r="P3" s="152"/>
      <c r="Q3" s="152"/>
      <c r="R3" s="152"/>
      <c r="S3" s="152"/>
      <c r="T3" s="152"/>
      <c r="U3" s="152"/>
      <c r="V3" s="152"/>
      <c r="W3" s="152"/>
      <c r="X3" s="152"/>
      <c r="Y3" s="152"/>
      <c r="Z3" s="152"/>
      <c r="AA3" s="152"/>
      <c r="AB3" s="152"/>
      <c r="AC3" s="152"/>
      <c r="AD3" s="26"/>
      <c r="AE3" s="26"/>
      <c r="AF3" s="26"/>
      <c r="AG3" s="26"/>
      <c r="AH3" s="26"/>
      <c r="AI3" s="14"/>
      <c r="AJ3" s="14"/>
      <c r="AK3" s="14"/>
      <c r="AL3" s="14"/>
      <c r="AM3" s="14"/>
      <c r="AN3" s="14"/>
      <c r="AO3" s="14"/>
      <c r="AP3" s="14"/>
      <c r="AQ3" s="14"/>
      <c r="AR3" s="14"/>
      <c r="AS3" s="14"/>
      <c r="AT3" s="14"/>
      <c r="AU3" s="14"/>
      <c r="AV3" s="14"/>
      <c r="AW3" s="14"/>
      <c r="AX3" s="14"/>
      <c r="AY3" s="14"/>
      <c r="AZ3" s="14"/>
      <c r="BA3" s="13" t="s">
        <v>140</v>
      </c>
    </row>
    <row r="4" spans="1:53" s="9" customFormat="1" ht="20.100000000000001" customHeight="1" x14ac:dyDescent="0.4">
      <c r="A4" s="15" t="str">
        <f>T('Cover Sheet'!A6)</f>
        <v>RFP Number:</v>
      </c>
      <c r="B4" s="15"/>
      <c r="C4" s="15"/>
      <c r="D4" s="15"/>
      <c r="E4" s="16"/>
      <c r="F4" s="17"/>
      <c r="G4" s="17"/>
      <c r="H4" s="152" t="str">
        <f>T('Cover Sheet'!G6:AK6)</f>
        <v>AAA-FCSP-2223</v>
      </c>
      <c r="I4" s="152"/>
      <c r="J4" s="152"/>
      <c r="K4" s="152"/>
      <c r="L4" s="152"/>
      <c r="M4" s="152"/>
      <c r="N4" s="152"/>
      <c r="O4" s="152"/>
      <c r="P4" s="152"/>
      <c r="Q4" s="152"/>
      <c r="R4" s="152"/>
      <c r="S4" s="152"/>
      <c r="T4" s="152"/>
      <c r="U4" s="152"/>
      <c r="V4" s="152"/>
      <c r="W4" s="152"/>
      <c r="X4" s="152"/>
      <c r="Y4" s="152"/>
      <c r="Z4" s="152"/>
      <c r="AA4" s="152"/>
      <c r="AB4" s="152"/>
      <c r="AC4" s="152"/>
      <c r="AD4" s="26"/>
      <c r="AE4" s="26"/>
      <c r="AF4" s="26"/>
      <c r="AG4" s="26"/>
      <c r="AH4" s="26"/>
      <c r="AI4" s="14"/>
      <c r="AJ4" s="14"/>
      <c r="AK4" s="14"/>
      <c r="AL4" s="14"/>
      <c r="AM4" s="14"/>
      <c r="AN4" s="14"/>
      <c r="AO4" s="14"/>
      <c r="AP4" s="14"/>
      <c r="AQ4" s="14"/>
      <c r="AR4" s="14"/>
      <c r="AS4" s="14"/>
      <c r="AT4" s="14"/>
      <c r="AU4" s="14"/>
      <c r="AV4" s="14"/>
      <c r="AW4" s="14"/>
      <c r="AX4" s="14"/>
      <c r="AY4" s="14"/>
      <c r="AZ4" s="14"/>
      <c r="BA4" s="13"/>
    </row>
    <row r="5" spans="1:53" s="16" customFormat="1" ht="23.25" hidden="1" customHeight="1" x14ac:dyDescent="0.4">
      <c r="A5" s="15" t="s">
        <v>15</v>
      </c>
      <c r="B5" s="15"/>
      <c r="C5" s="15"/>
      <c r="D5" s="15"/>
      <c r="F5" s="70"/>
      <c r="G5" s="70"/>
      <c r="H5" s="285" t="str">
        <f>T('Cover Sheet'!G7:L7)</f>
        <v xml:space="preserve"> N/A</v>
      </c>
      <c r="I5" s="285"/>
      <c r="J5" s="285"/>
      <c r="K5" s="285"/>
      <c r="L5" s="285"/>
      <c r="M5" s="285"/>
      <c r="N5" s="285"/>
      <c r="O5" s="285"/>
      <c r="P5" s="292" t="s">
        <v>16</v>
      </c>
      <c r="Q5" s="292"/>
      <c r="R5" s="292"/>
      <c r="S5" s="292"/>
      <c r="T5" s="292"/>
      <c r="U5" s="152" t="str">
        <f>T('Cover Sheet'!Z7:AF7)</f>
        <v xml:space="preserve"> N/A</v>
      </c>
      <c r="V5" s="152"/>
      <c r="W5" s="152"/>
      <c r="X5" s="152"/>
      <c r="Y5" s="152"/>
      <c r="Z5" s="152"/>
      <c r="AA5" s="152"/>
      <c r="AB5" s="152"/>
      <c r="AC5" s="152"/>
      <c r="AD5" s="12"/>
      <c r="AE5" s="12"/>
      <c r="AF5" s="12"/>
      <c r="AG5" s="12"/>
      <c r="AH5" s="17"/>
      <c r="AV5" s="18"/>
      <c r="AX5" s="19"/>
      <c r="BA5" s="19"/>
    </row>
    <row r="6" spans="1:53" ht="20.100000000000001" customHeight="1" x14ac:dyDescent="0.4">
      <c r="A6" s="10" t="str">
        <f>T('Cover Sheet'!A8:F8)</f>
        <v>Proposer's Legal Name:</v>
      </c>
      <c r="B6" s="11"/>
      <c r="C6" s="11"/>
      <c r="D6" s="11"/>
      <c r="E6" s="11"/>
      <c r="F6" s="7"/>
      <c r="G6" s="7"/>
      <c r="H6" s="285" t="str">
        <f>T('Cover Sheet'!G8:AK8)</f>
        <v>[Enter Proposer's Legal Name]</v>
      </c>
      <c r="I6" s="285"/>
      <c r="J6" s="285"/>
      <c r="K6" s="285"/>
      <c r="L6" s="285"/>
      <c r="M6" s="285"/>
      <c r="N6" s="285"/>
      <c r="O6" s="285"/>
      <c r="P6" s="285"/>
      <c r="Q6" s="285"/>
      <c r="R6" s="285"/>
      <c r="S6" s="285"/>
      <c r="T6" s="285"/>
      <c r="U6" s="152"/>
      <c r="V6" s="152"/>
      <c r="W6" s="152"/>
      <c r="X6" s="152"/>
      <c r="Y6" s="152"/>
      <c r="Z6" s="152"/>
      <c r="AA6" s="152"/>
      <c r="AB6" s="152"/>
      <c r="AC6" s="152"/>
      <c r="AD6" s="4"/>
      <c r="AE6" s="4"/>
      <c r="AF6" s="4"/>
      <c r="AG6" s="4"/>
      <c r="AH6" s="4"/>
    </row>
    <row r="7" spans="1:53" s="9" customFormat="1" ht="25.5" customHeight="1" thickBot="1" x14ac:dyDescent="0.45">
      <c r="A7" s="150" t="s">
        <v>141</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4"/>
      <c r="AE7" s="14"/>
      <c r="AF7" s="14"/>
      <c r="AG7" s="14"/>
      <c r="AH7" s="14"/>
      <c r="AI7" s="14"/>
      <c r="AJ7" s="14"/>
      <c r="AK7" s="14"/>
      <c r="AL7" s="14"/>
      <c r="AM7" s="14"/>
      <c r="AN7" s="14"/>
      <c r="AO7" s="14"/>
      <c r="AP7" s="14"/>
      <c r="AQ7" s="14"/>
      <c r="AR7" s="14"/>
      <c r="AS7" s="14"/>
      <c r="AT7" s="14"/>
      <c r="AU7" s="14"/>
      <c r="AV7" s="14"/>
      <c r="AW7" s="14"/>
      <c r="AX7" s="14"/>
      <c r="AY7" s="14"/>
      <c r="AZ7" s="14"/>
      <c r="BA7" s="13"/>
    </row>
    <row r="8" spans="1:53" s="6" customFormat="1" ht="21" customHeight="1" x14ac:dyDescent="0.25">
      <c r="A8" s="314" t="s">
        <v>142</v>
      </c>
      <c r="B8" s="401"/>
      <c r="C8" s="401"/>
      <c r="D8" s="401"/>
      <c r="E8" s="401"/>
      <c r="F8" s="225"/>
      <c r="G8" s="441" t="s">
        <v>143</v>
      </c>
      <c r="H8" s="198" t="s">
        <v>144</v>
      </c>
      <c r="I8" s="198"/>
      <c r="J8" s="198" t="s">
        <v>145</v>
      </c>
      <c r="K8" s="432"/>
      <c r="L8" s="286" t="s">
        <v>66</v>
      </c>
      <c r="M8" s="287"/>
      <c r="N8" s="224" t="s">
        <v>232</v>
      </c>
      <c r="O8" s="225"/>
      <c r="P8" s="387" t="s">
        <v>240</v>
      </c>
      <c r="Q8" s="388"/>
      <c r="R8" s="388"/>
      <c r="S8" s="388"/>
      <c r="T8" s="388"/>
      <c r="U8" s="388"/>
      <c r="V8" s="388"/>
      <c r="W8" s="388"/>
      <c r="X8" s="388"/>
      <c r="Y8" s="389"/>
      <c r="Z8" s="419" t="s">
        <v>115</v>
      </c>
      <c r="AA8" s="420"/>
      <c r="AB8" s="423" t="s">
        <v>68</v>
      </c>
      <c r="AC8" s="424"/>
      <c r="AO8" s="44"/>
      <c r="AP8" s="44"/>
      <c r="AQ8" s="44"/>
      <c r="AR8" s="44"/>
      <c r="AS8" s="44"/>
      <c r="AT8" s="44"/>
      <c r="AU8" s="44"/>
      <c r="AV8" s="44"/>
      <c r="AW8" s="44"/>
      <c r="AX8" s="44"/>
      <c r="BA8" s="44"/>
    </row>
    <row r="9" spans="1:53" s="6" customFormat="1" ht="38.25" customHeight="1" x14ac:dyDescent="0.25">
      <c r="A9" s="316"/>
      <c r="B9" s="402"/>
      <c r="C9" s="402"/>
      <c r="D9" s="402"/>
      <c r="E9" s="402"/>
      <c r="F9" s="227"/>
      <c r="G9" s="442"/>
      <c r="H9" s="198"/>
      <c r="I9" s="198"/>
      <c r="J9" s="432"/>
      <c r="K9" s="432"/>
      <c r="L9" s="226"/>
      <c r="M9" s="288"/>
      <c r="N9" s="223"/>
      <c r="O9" s="221"/>
      <c r="P9" s="198" t="s">
        <v>69</v>
      </c>
      <c r="Q9" s="198"/>
      <c r="R9" s="198"/>
      <c r="S9" s="198"/>
      <c r="T9" s="198" t="s">
        <v>70</v>
      </c>
      <c r="U9" s="198"/>
      <c r="V9" s="198"/>
      <c r="W9" s="198"/>
      <c r="X9" s="218" t="s">
        <v>133</v>
      </c>
      <c r="Y9" s="222"/>
      <c r="Z9" s="421"/>
      <c r="AA9" s="422"/>
      <c r="AB9" s="421"/>
      <c r="AC9" s="425"/>
      <c r="AO9" s="44"/>
      <c r="AP9" s="44"/>
      <c r="AQ9" s="44"/>
      <c r="AR9" s="44"/>
      <c r="AS9" s="44"/>
      <c r="AT9" s="44"/>
      <c r="AU9" s="44"/>
      <c r="AV9" s="44"/>
      <c r="AW9" s="44"/>
      <c r="AX9" s="44"/>
      <c r="BA9" s="44"/>
    </row>
    <row r="10" spans="1:53" s="6" customFormat="1" ht="37.5" customHeight="1" x14ac:dyDescent="0.25">
      <c r="A10" s="403"/>
      <c r="B10" s="404"/>
      <c r="C10" s="404"/>
      <c r="D10" s="404"/>
      <c r="E10" s="404"/>
      <c r="F10" s="221"/>
      <c r="G10" s="443"/>
      <c r="H10" s="198"/>
      <c r="I10" s="198"/>
      <c r="J10" s="432"/>
      <c r="K10" s="432"/>
      <c r="L10" s="223" t="s">
        <v>146</v>
      </c>
      <c r="M10" s="220"/>
      <c r="N10" s="391" t="s">
        <v>134</v>
      </c>
      <c r="O10" s="392"/>
      <c r="P10" s="198" t="s">
        <v>74</v>
      </c>
      <c r="Q10" s="217"/>
      <c r="R10" s="198" t="s">
        <v>75</v>
      </c>
      <c r="S10" s="217"/>
      <c r="T10" s="198" t="s">
        <v>74</v>
      </c>
      <c r="U10" s="217"/>
      <c r="V10" s="198" t="s">
        <v>75</v>
      </c>
      <c r="W10" s="217"/>
      <c r="X10" s="218" t="s">
        <v>74</v>
      </c>
      <c r="Y10" s="222"/>
      <c r="Z10" s="409" t="s">
        <v>147</v>
      </c>
      <c r="AA10" s="410"/>
      <c r="AB10" s="409" t="s">
        <v>148</v>
      </c>
      <c r="AC10" s="411"/>
      <c r="AO10" s="44"/>
      <c r="AP10" s="44"/>
      <c r="AQ10" s="44"/>
      <c r="AR10" s="44"/>
      <c r="AS10" s="44"/>
      <c r="AT10" s="44"/>
      <c r="AU10" s="44"/>
      <c r="AV10" s="44"/>
      <c r="AW10" s="44"/>
      <c r="AX10" s="44"/>
      <c r="BA10" s="44"/>
    </row>
    <row r="11" spans="1:53" s="5" customFormat="1" ht="12.75" customHeight="1" x14ac:dyDescent="0.3">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2"/>
      <c r="AO11" s="45"/>
      <c r="AP11" s="45"/>
      <c r="AQ11" s="45"/>
      <c r="AR11" s="45"/>
      <c r="AS11" s="45"/>
      <c r="AT11" s="45"/>
      <c r="AU11" s="45"/>
      <c r="AV11" s="45"/>
      <c r="AW11" s="45"/>
      <c r="AX11" s="45"/>
      <c r="BA11" s="45"/>
    </row>
    <row r="12" spans="1:53" s="60" customFormat="1" ht="25.5" customHeight="1" x14ac:dyDescent="0.35">
      <c r="A12" s="372" t="s">
        <v>149</v>
      </c>
      <c r="B12" s="373"/>
      <c r="C12" s="373"/>
      <c r="D12" s="373"/>
      <c r="E12" s="373"/>
      <c r="F12" s="374"/>
      <c r="G12" s="91" t="s">
        <v>138</v>
      </c>
      <c r="H12" s="439"/>
      <c r="I12" s="439"/>
      <c r="J12" s="407"/>
      <c r="K12" s="407"/>
      <c r="L12" s="258" t="str">
        <f t="shared" ref="L12:L18" si="0">IF(H12="","",H12*J12)</f>
        <v/>
      </c>
      <c r="M12" s="259"/>
      <c r="N12" s="208"/>
      <c r="O12" s="197"/>
      <c r="P12" s="197"/>
      <c r="Q12" s="197"/>
      <c r="R12" s="197"/>
      <c r="S12" s="197"/>
      <c r="T12" s="197"/>
      <c r="U12" s="197"/>
      <c r="V12" s="197"/>
      <c r="W12" s="197"/>
      <c r="X12" s="440"/>
      <c r="Y12" s="304"/>
      <c r="Z12" s="201" t="str">
        <f>IF(L12="","",SUM(N12:Y12))</f>
        <v/>
      </c>
      <c r="AA12" s="202"/>
      <c r="AB12" s="276" t="str">
        <f>IF(L12="","",(L12-Z12))</f>
        <v/>
      </c>
      <c r="AC12" s="216"/>
      <c r="AO12" s="61"/>
      <c r="AP12" s="61"/>
      <c r="AQ12" s="61"/>
      <c r="AR12" s="61"/>
      <c r="AS12" s="61"/>
      <c r="AT12" s="61"/>
      <c r="AU12" s="61"/>
      <c r="AV12" s="61"/>
      <c r="AW12" s="61"/>
      <c r="AX12" s="61"/>
      <c r="BA12" s="61"/>
    </row>
    <row r="13" spans="1:53" s="60" customFormat="1" ht="24.95" customHeight="1" x14ac:dyDescent="0.35">
      <c r="A13" s="372" t="s">
        <v>149</v>
      </c>
      <c r="B13" s="373"/>
      <c r="C13" s="373"/>
      <c r="D13" s="373"/>
      <c r="E13" s="373"/>
      <c r="F13" s="374"/>
      <c r="G13" s="90" t="s">
        <v>138</v>
      </c>
      <c r="H13" s="405"/>
      <c r="I13" s="406"/>
      <c r="J13" s="323"/>
      <c r="K13" s="412"/>
      <c r="L13" s="258" t="str">
        <f t="shared" si="0"/>
        <v/>
      </c>
      <c r="M13" s="259"/>
      <c r="N13" s="207"/>
      <c r="O13" s="208"/>
      <c r="P13" s="337"/>
      <c r="Q13" s="208"/>
      <c r="R13" s="337"/>
      <c r="S13" s="208"/>
      <c r="T13" s="337"/>
      <c r="U13" s="208"/>
      <c r="V13" s="337"/>
      <c r="W13" s="208"/>
      <c r="X13" s="304"/>
      <c r="Y13" s="306"/>
      <c r="Z13" s="201" t="str">
        <f>IF(L13="","",SUM(N13:Y13))</f>
        <v/>
      </c>
      <c r="AA13" s="202"/>
      <c r="AB13" s="276" t="str">
        <f t="shared" ref="AB13:AB18" si="1">IF(L13="","",(L13-Z13))</f>
        <v/>
      </c>
      <c r="AC13" s="216"/>
      <c r="BA13" s="61"/>
    </row>
    <row r="14" spans="1:53" s="60" customFormat="1" ht="24.95" customHeight="1" x14ac:dyDescent="0.35">
      <c r="A14" s="372" t="s">
        <v>149</v>
      </c>
      <c r="B14" s="373"/>
      <c r="C14" s="373"/>
      <c r="D14" s="373"/>
      <c r="E14" s="373"/>
      <c r="F14" s="374"/>
      <c r="G14" s="90" t="s">
        <v>138</v>
      </c>
      <c r="H14" s="405"/>
      <c r="I14" s="406"/>
      <c r="J14" s="323"/>
      <c r="K14" s="412"/>
      <c r="L14" s="258" t="str">
        <f t="shared" si="0"/>
        <v/>
      </c>
      <c r="M14" s="259"/>
      <c r="N14" s="207"/>
      <c r="O14" s="208"/>
      <c r="P14" s="337"/>
      <c r="Q14" s="208"/>
      <c r="R14" s="337"/>
      <c r="S14" s="208"/>
      <c r="T14" s="337"/>
      <c r="U14" s="208"/>
      <c r="V14" s="337"/>
      <c r="W14" s="208"/>
      <c r="X14" s="304"/>
      <c r="Y14" s="306"/>
      <c r="Z14" s="201" t="str">
        <f>IF(L14="","",SUM(N14:Y14))</f>
        <v/>
      </c>
      <c r="AA14" s="202"/>
      <c r="AB14" s="276" t="str">
        <f t="shared" si="1"/>
        <v/>
      </c>
      <c r="AC14" s="216"/>
      <c r="BA14" s="61"/>
    </row>
    <row r="15" spans="1:53" s="60" customFormat="1" ht="24.95" customHeight="1" x14ac:dyDescent="0.35">
      <c r="A15" s="372" t="s">
        <v>149</v>
      </c>
      <c r="B15" s="373"/>
      <c r="C15" s="373"/>
      <c r="D15" s="373"/>
      <c r="E15" s="373"/>
      <c r="F15" s="374"/>
      <c r="G15" s="90" t="s">
        <v>138</v>
      </c>
      <c r="H15" s="405"/>
      <c r="I15" s="406"/>
      <c r="J15" s="323"/>
      <c r="K15" s="412"/>
      <c r="L15" s="258" t="str">
        <f t="shared" si="0"/>
        <v/>
      </c>
      <c r="M15" s="259"/>
      <c r="N15" s="207"/>
      <c r="O15" s="208"/>
      <c r="P15" s="337"/>
      <c r="Q15" s="208"/>
      <c r="R15" s="337"/>
      <c r="S15" s="208"/>
      <c r="T15" s="337"/>
      <c r="U15" s="208"/>
      <c r="V15" s="337"/>
      <c r="W15" s="208"/>
      <c r="X15" s="304"/>
      <c r="Y15" s="306"/>
      <c r="Z15" s="201" t="str">
        <f t="shared" ref="Z15:Z18" si="2">IF(L15="","",SUM(N15:Y15))</f>
        <v/>
      </c>
      <c r="AA15" s="202"/>
      <c r="AB15" s="276" t="str">
        <f t="shared" si="1"/>
        <v/>
      </c>
      <c r="AC15" s="216"/>
      <c r="BA15" s="61"/>
    </row>
    <row r="16" spans="1:53" s="60" customFormat="1" ht="24.95" customHeight="1" x14ac:dyDescent="0.35">
      <c r="A16" s="372" t="s">
        <v>149</v>
      </c>
      <c r="B16" s="373"/>
      <c r="C16" s="373"/>
      <c r="D16" s="373"/>
      <c r="E16" s="373"/>
      <c r="F16" s="374"/>
      <c r="G16" s="90" t="s">
        <v>138</v>
      </c>
      <c r="H16" s="405"/>
      <c r="I16" s="406"/>
      <c r="J16" s="323"/>
      <c r="K16" s="412"/>
      <c r="L16" s="258" t="str">
        <f t="shared" si="0"/>
        <v/>
      </c>
      <c r="M16" s="259"/>
      <c r="N16" s="207"/>
      <c r="O16" s="208"/>
      <c r="P16" s="337"/>
      <c r="Q16" s="208"/>
      <c r="R16" s="337"/>
      <c r="S16" s="208"/>
      <c r="T16" s="337"/>
      <c r="U16" s="208"/>
      <c r="V16" s="337"/>
      <c r="W16" s="208"/>
      <c r="X16" s="304"/>
      <c r="Y16" s="306"/>
      <c r="Z16" s="201" t="str">
        <f t="shared" si="2"/>
        <v/>
      </c>
      <c r="AA16" s="202"/>
      <c r="AB16" s="276" t="str">
        <f t="shared" si="1"/>
        <v/>
      </c>
      <c r="AC16" s="216"/>
      <c r="BA16" s="61"/>
    </row>
    <row r="17" spans="1:53" s="60" customFormat="1" ht="24.95" customHeight="1" x14ac:dyDescent="0.35">
      <c r="A17" s="372" t="s">
        <v>149</v>
      </c>
      <c r="B17" s="373"/>
      <c r="C17" s="373"/>
      <c r="D17" s="373"/>
      <c r="E17" s="373"/>
      <c r="F17" s="374"/>
      <c r="G17" s="90" t="s">
        <v>138</v>
      </c>
      <c r="H17" s="405"/>
      <c r="I17" s="406"/>
      <c r="J17" s="323"/>
      <c r="K17" s="412"/>
      <c r="L17" s="258" t="str">
        <f t="shared" si="0"/>
        <v/>
      </c>
      <c r="M17" s="259"/>
      <c r="N17" s="207"/>
      <c r="O17" s="208"/>
      <c r="P17" s="337"/>
      <c r="Q17" s="208"/>
      <c r="R17" s="337"/>
      <c r="S17" s="208"/>
      <c r="T17" s="337"/>
      <c r="U17" s="208"/>
      <c r="V17" s="337"/>
      <c r="W17" s="208"/>
      <c r="X17" s="304"/>
      <c r="Y17" s="306"/>
      <c r="Z17" s="201" t="str">
        <f t="shared" si="2"/>
        <v/>
      </c>
      <c r="AA17" s="202"/>
      <c r="AB17" s="276" t="str">
        <f t="shared" si="1"/>
        <v/>
      </c>
      <c r="AC17" s="216"/>
      <c r="BA17" s="61"/>
    </row>
    <row r="18" spans="1:53" s="60" customFormat="1" ht="24.75" customHeight="1" x14ac:dyDescent="0.35">
      <c r="A18" s="372" t="s">
        <v>149</v>
      </c>
      <c r="B18" s="373"/>
      <c r="C18" s="373"/>
      <c r="D18" s="373"/>
      <c r="E18" s="373"/>
      <c r="F18" s="374"/>
      <c r="G18" s="90" t="s">
        <v>138</v>
      </c>
      <c r="H18" s="405"/>
      <c r="I18" s="406"/>
      <c r="J18" s="323"/>
      <c r="K18" s="412"/>
      <c r="L18" s="258" t="str">
        <f t="shared" si="0"/>
        <v/>
      </c>
      <c r="M18" s="259"/>
      <c r="N18" s="207"/>
      <c r="O18" s="208"/>
      <c r="P18" s="337"/>
      <c r="Q18" s="208"/>
      <c r="R18" s="337"/>
      <c r="S18" s="208"/>
      <c r="T18" s="337"/>
      <c r="U18" s="208"/>
      <c r="V18" s="337"/>
      <c r="W18" s="208"/>
      <c r="X18" s="304"/>
      <c r="Y18" s="306"/>
      <c r="Z18" s="201" t="str">
        <f t="shared" si="2"/>
        <v/>
      </c>
      <c r="AA18" s="202"/>
      <c r="AB18" s="276" t="str">
        <f t="shared" si="1"/>
        <v/>
      </c>
      <c r="AC18" s="216"/>
      <c r="BA18" s="61"/>
    </row>
    <row r="19" spans="1:53" s="5" customFormat="1" ht="12.75" customHeight="1" x14ac:dyDescent="0.3">
      <c r="A19" s="209" t="s">
        <v>52</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2"/>
      <c r="BA19" s="45"/>
    </row>
    <row r="20" spans="1:53" s="6" customFormat="1" ht="25.5" customHeight="1" x14ac:dyDescent="0.35">
      <c r="A20" s="416" t="s">
        <v>150</v>
      </c>
      <c r="B20" s="417"/>
      <c r="C20" s="417"/>
      <c r="D20" s="417"/>
      <c r="E20" s="417"/>
      <c r="F20" s="418"/>
      <c r="G20" s="62"/>
      <c r="H20" s="397"/>
      <c r="I20" s="398"/>
      <c r="J20" s="398"/>
      <c r="K20" s="399"/>
      <c r="L20" s="429">
        <f>SUM(L12:M18)</f>
        <v>0</v>
      </c>
      <c r="M20" s="430"/>
      <c r="N20" s="428">
        <f>IF(L20="","",SUM(N12:O18))</f>
        <v>0</v>
      </c>
      <c r="O20" s="364"/>
      <c r="P20" s="360">
        <f>IF(L20="","",SUM(P12:Q18))</f>
        <v>0</v>
      </c>
      <c r="Q20" s="364"/>
      <c r="R20" s="360">
        <f>IF(L20="","",SUM(R12:S18))</f>
        <v>0</v>
      </c>
      <c r="S20" s="364"/>
      <c r="T20" s="360">
        <f>IF(N20="","",SUM(T12:U18))</f>
        <v>0</v>
      </c>
      <c r="U20" s="364"/>
      <c r="V20" s="360">
        <f>IF(P20="","",SUM(V12:W18))</f>
        <v>0</v>
      </c>
      <c r="W20" s="364"/>
      <c r="X20" s="434">
        <f>IF(R20="","",SUM(X12:Y18))</f>
        <v>0</v>
      </c>
      <c r="Y20" s="435"/>
      <c r="Z20" s="429">
        <f>IF(L20="","",SUM(N20:Y20))</f>
        <v>0</v>
      </c>
      <c r="AA20" s="430"/>
      <c r="AB20" s="431">
        <f>IF(L20="","",L20-Z20)</f>
        <v>0</v>
      </c>
      <c r="AC20" s="426"/>
      <c r="BA20" s="44"/>
    </row>
    <row r="22" spans="1:53" s="5" customFormat="1" ht="12.75" customHeight="1" x14ac:dyDescent="0.3">
      <c r="A22" s="433" t="s">
        <v>59</v>
      </c>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20"/>
      <c r="AE22" s="20"/>
      <c r="BA22" s="45"/>
    </row>
    <row r="23" spans="1:53" ht="100.5" customHeight="1" x14ac:dyDescent="0.35">
      <c r="A23" s="436" t="s">
        <v>275</v>
      </c>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row>
    <row r="24" spans="1:53" ht="16.5" customHeight="1" x14ac:dyDescent="0.35">
      <c r="A24" s="437" t="s">
        <v>257</v>
      </c>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row>
    <row r="25" spans="1:53" ht="23.25" customHeight="1" x14ac:dyDescent="0.35">
      <c r="A25" s="438" t="s">
        <v>256</v>
      </c>
      <c r="B25" s="438"/>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row>
  </sheetData>
  <sheetProtection algorithmName="SHA-512" hashValue="RlQ7ARpogZZHVjzGJZW52FF2sZ4ziee2q72AjUnDCPk6HpdiivudrAnygnB42IJ/tSMVCQbg1hlDr7cB5LbiFA==" saltValue="AsGSGpD0Qq6WHSYFtjzTxg==" spinCount="100000" sheet="1" selectLockedCells="1"/>
  <mergeCells count="131">
    <mergeCell ref="H1:AC1"/>
    <mergeCell ref="H2:AC2"/>
    <mergeCell ref="H3:AC3"/>
    <mergeCell ref="H6:AC6"/>
    <mergeCell ref="A7:AC7"/>
    <mergeCell ref="P9:S9"/>
    <mergeCell ref="T9:W9"/>
    <mergeCell ref="X9:Y9"/>
    <mergeCell ref="H5:O5"/>
    <mergeCell ref="U5:AC5"/>
    <mergeCell ref="H4:AC4"/>
    <mergeCell ref="L8:M9"/>
    <mergeCell ref="N8:O9"/>
    <mergeCell ref="Z8:AA9"/>
    <mergeCell ref="AB8:AC9"/>
    <mergeCell ref="P8:Y8"/>
    <mergeCell ref="G8:G10"/>
    <mergeCell ref="A23:AC23"/>
    <mergeCell ref="A24:AC24"/>
    <mergeCell ref="A25:AC25"/>
    <mergeCell ref="V10:W10"/>
    <mergeCell ref="X10:Y10"/>
    <mergeCell ref="Z10:AA10"/>
    <mergeCell ref="N12:O12"/>
    <mergeCell ref="P12:Q12"/>
    <mergeCell ref="R12:S12"/>
    <mergeCell ref="AB10:AC10"/>
    <mergeCell ref="A11:AC11"/>
    <mergeCell ref="A12:F12"/>
    <mergeCell ref="H12:I12"/>
    <mergeCell ref="J12:K12"/>
    <mergeCell ref="Z12:AA12"/>
    <mergeCell ref="AB12:AC12"/>
    <mergeCell ref="T12:U12"/>
    <mergeCell ref="V12:W12"/>
    <mergeCell ref="X12:Y12"/>
    <mergeCell ref="L10:M10"/>
    <mergeCell ref="N10:O10"/>
    <mergeCell ref="P10:Q10"/>
    <mergeCell ref="R10:S10"/>
    <mergeCell ref="T10:U10"/>
    <mergeCell ref="AB14:AC14"/>
    <mergeCell ref="T14:U14"/>
    <mergeCell ref="V14:W14"/>
    <mergeCell ref="X14:Y14"/>
    <mergeCell ref="A13:F13"/>
    <mergeCell ref="H13:I13"/>
    <mergeCell ref="J13:K13"/>
    <mergeCell ref="L13:M13"/>
    <mergeCell ref="N13:O13"/>
    <mergeCell ref="P13:Q13"/>
    <mergeCell ref="R13:S13"/>
    <mergeCell ref="N14:O14"/>
    <mergeCell ref="P14:Q14"/>
    <mergeCell ref="R14:S14"/>
    <mergeCell ref="T13:U13"/>
    <mergeCell ref="V13:W13"/>
    <mergeCell ref="X13:Y13"/>
    <mergeCell ref="Z13:AA13"/>
    <mergeCell ref="AB13:AC13"/>
    <mergeCell ref="A14:F14"/>
    <mergeCell ref="AB16:AC16"/>
    <mergeCell ref="N16:O16"/>
    <mergeCell ref="P16:Q16"/>
    <mergeCell ref="R16:S16"/>
    <mergeCell ref="T16:U16"/>
    <mergeCell ref="V16:W16"/>
    <mergeCell ref="X16:Y16"/>
    <mergeCell ref="A22:AC22"/>
    <mergeCell ref="L17:M17"/>
    <mergeCell ref="V18:W18"/>
    <mergeCell ref="X18:Y18"/>
    <mergeCell ref="Z18:AA18"/>
    <mergeCell ref="AB18:AC18"/>
    <mergeCell ref="P20:Q20"/>
    <mergeCell ref="R20:S20"/>
    <mergeCell ref="T20:U20"/>
    <mergeCell ref="V20:W20"/>
    <mergeCell ref="X20:Y20"/>
    <mergeCell ref="H20:K20"/>
    <mergeCell ref="L20:M20"/>
    <mergeCell ref="Z17:AA17"/>
    <mergeCell ref="AB17:AC17"/>
    <mergeCell ref="T17:U17"/>
    <mergeCell ref="H16:I16"/>
    <mergeCell ref="A17:F17"/>
    <mergeCell ref="H17:I17"/>
    <mergeCell ref="J17:K17"/>
    <mergeCell ref="A18:F18"/>
    <mergeCell ref="H18:I18"/>
    <mergeCell ref="P5:T5"/>
    <mergeCell ref="Z16:AA16"/>
    <mergeCell ref="A15:F15"/>
    <mergeCell ref="H15:I15"/>
    <mergeCell ref="J15:K15"/>
    <mergeCell ref="P15:Q15"/>
    <mergeCell ref="R15:S15"/>
    <mergeCell ref="H14:I14"/>
    <mergeCell ref="J14:K14"/>
    <mergeCell ref="L14:M14"/>
    <mergeCell ref="J16:K16"/>
    <mergeCell ref="L16:M16"/>
    <mergeCell ref="Z14:AA14"/>
    <mergeCell ref="L12:M12"/>
    <mergeCell ref="A8:F10"/>
    <mergeCell ref="H8:I10"/>
    <mergeCell ref="J8:K10"/>
    <mergeCell ref="N20:O20"/>
    <mergeCell ref="A19:AC19"/>
    <mergeCell ref="Z20:AA20"/>
    <mergeCell ref="AB20:AC20"/>
    <mergeCell ref="A20:F20"/>
    <mergeCell ref="L15:M15"/>
    <mergeCell ref="N15:O15"/>
    <mergeCell ref="T15:U15"/>
    <mergeCell ref="V15:W15"/>
    <mergeCell ref="X15:Y15"/>
    <mergeCell ref="J18:K18"/>
    <mergeCell ref="L18:M18"/>
    <mergeCell ref="N18:O18"/>
    <mergeCell ref="P18:Q18"/>
    <mergeCell ref="R18:S18"/>
    <mergeCell ref="N17:O17"/>
    <mergeCell ref="P17:Q17"/>
    <mergeCell ref="R17:S17"/>
    <mergeCell ref="Z15:AA15"/>
    <mergeCell ref="AB15:AC15"/>
    <mergeCell ref="A16:F16"/>
    <mergeCell ref="V17:W17"/>
    <mergeCell ref="X17:Y17"/>
    <mergeCell ref="T18:U18"/>
  </mergeCells>
  <dataValidations count="1">
    <dataValidation type="list" allowBlank="1" showInputMessage="1" showErrorMessage="1" sqref="G12:G18" xr:uid="{00000000-0002-0000-0600-000001000000}">
      <formula1>$BA$1:$BA$3</formula1>
    </dataValidation>
  </dataValidations>
  <printOptions horizontalCentered="1"/>
  <pageMargins left="0.25" right="0.25" top="0.25" bottom="0.5" header="0.25" footer="0.25"/>
  <pageSetup scale="86" fitToWidth="0" orientation="landscape" r:id="rId1"/>
  <headerFooter>
    <oddFooter>&amp;LAppendix D (Required Forms)
Form 24.1 (Proposed Budget)&amp;RPage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CP62"/>
  <sheetViews>
    <sheetView tabSelected="1" zoomScaleNormal="100" workbookViewId="0">
      <selection activeCell="A12" sqref="A12:F12"/>
    </sheetView>
  </sheetViews>
  <sheetFormatPr defaultColWidth="9.1328125" defaultRowHeight="12.75" x14ac:dyDescent="0.35"/>
  <cols>
    <col min="1" max="1" width="4.265625" style="1" customWidth="1"/>
    <col min="2" max="2" width="3.73046875" style="1" customWidth="1"/>
    <col min="3" max="4" width="4.265625" style="1" customWidth="1"/>
    <col min="5" max="5" width="7.86328125" style="1" customWidth="1"/>
    <col min="6" max="6" width="5.86328125" style="1" customWidth="1"/>
    <col min="7" max="7" width="6" style="1" customWidth="1"/>
    <col min="8" max="8" width="5.59765625" style="1" customWidth="1"/>
    <col min="9" max="12" width="4.265625" style="1" customWidth="1"/>
    <col min="13" max="14" width="5.59765625" style="1" customWidth="1"/>
    <col min="15" max="26" width="4.73046875" style="1" customWidth="1"/>
    <col min="27" max="30" width="5.59765625" style="1" customWidth="1"/>
    <col min="31" max="52" width="3.73046875" style="1" customWidth="1"/>
    <col min="53" max="53" width="3.73046875" style="57" customWidth="1"/>
    <col min="54" max="84" width="3.73046875" style="1" customWidth="1"/>
    <col min="85" max="16384" width="9.1328125" style="1"/>
  </cols>
  <sheetData>
    <row r="1" spans="1:94" ht="20.100000000000001" customHeight="1" x14ac:dyDescent="0.4">
      <c r="A1" s="10" t="str">
        <f>T('Cover Sheet'!A3)</f>
        <v>Program Services:</v>
      </c>
      <c r="B1" s="4"/>
      <c r="C1" s="4"/>
      <c r="D1" s="4"/>
      <c r="E1" s="4"/>
      <c r="F1" s="8"/>
      <c r="G1" s="142" t="str">
        <f>T('Cover Sheet'!G3)</f>
        <v>Older Americans Act Title III E (National Family Caregiver Support Program) for FCSP-R</v>
      </c>
      <c r="H1" s="142"/>
      <c r="I1" s="142"/>
      <c r="J1" s="142"/>
      <c r="K1" s="142"/>
      <c r="L1" s="142"/>
      <c r="M1" s="142"/>
      <c r="N1" s="142"/>
      <c r="O1" s="142"/>
      <c r="P1" s="142"/>
      <c r="Q1" s="142"/>
      <c r="R1" s="142"/>
      <c r="S1" s="142"/>
      <c r="T1" s="142"/>
      <c r="U1" s="142"/>
      <c r="V1" s="142"/>
      <c r="W1" s="142"/>
      <c r="X1" s="142"/>
      <c r="Y1" s="142"/>
      <c r="Z1" s="142"/>
      <c r="AA1" s="142"/>
      <c r="AB1" s="142"/>
      <c r="AC1" s="142"/>
      <c r="AD1" s="142"/>
      <c r="AI1" s="33"/>
      <c r="AJ1" s="33"/>
      <c r="AK1" s="33"/>
      <c r="AL1" s="33"/>
      <c r="AM1" s="33"/>
      <c r="AN1" s="33"/>
      <c r="AO1" s="33"/>
      <c r="AP1" s="33"/>
      <c r="AQ1" s="33"/>
      <c r="AR1" s="33"/>
      <c r="AS1" s="33"/>
      <c r="AT1" s="33"/>
      <c r="AU1" s="33"/>
      <c r="AV1" s="33"/>
      <c r="AW1" s="33"/>
      <c r="AX1" s="33"/>
      <c r="AY1" s="33"/>
      <c r="AZ1" s="46" t="s">
        <v>151</v>
      </c>
      <c r="BA1" s="99"/>
      <c r="BB1" s="47"/>
      <c r="BC1" s="47"/>
      <c r="BD1" s="47"/>
      <c r="BE1" s="47"/>
      <c r="BF1" s="47"/>
      <c r="BG1" s="47"/>
      <c r="BH1" s="47"/>
      <c r="BI1" s="47"/>
      <c r="BJ1" s="47"/>
      <c r="BK1" s="47"/>
      <c r="BL1" s="47"/>
      <c r="BM1" s="47"/>
      <c r="BN1" s="47"/>
      <c r="BO1" s="47"/>
      <c r="BP1" s="47"/>
      <c r="BQ1" s="47"/>
      <c r="BR1" s="47"/>
      <c r="BS1" s="47"/>
      <c r="BT1" s="33"/>
      <c r="BU1" s="33"/>
      <c r="BV1" s="33"/>
      <c r="BW1" s="33"/>
      <c r="BX1" s="33"/>
      <c r="BY1" s="33"/>
      <c r="BZ1" s="33"/>
      <c r="CA1" s="33"/>
      <c r="CB1" s="33"/>
      <c r="CC1" s="33"/>
      <c r="CD1" s="33"/>
      <c r="CE1" s="33"/>
      <c r="CF1" s="33"/>
      <c r="CG1" s="33"/>
      <c r="CH1" s="33"/>
      <c r="CI1" s="33"/>
      <c r="CJ1" s="33"/>
      <c r="CK1" s="33"/>
      <c r="CL1" s="33"/>
      <c r="CM1" s="33"/>
      <c r="CN1" s="33"/>
      <c r="CO1" s="33"/>
      <c r="CP1" s="33"/>
    </row>
    <row r="2" spans="1:94" ht="20.100000000000001" customHeight="1" x14ac:dyDescent="0.4">
      <c r="A2" s="10" t="str">
        <f>T('Cover Sheet'!A4)</f>
        <v>Fiscal Year:</v>
      </c>
      <c r="B2" s="4"/>
      <c r="C2" s="4"/>
      <c r="D2" s="4"/>
      <c r="E2" s="4"/>
      <c r="F2" s="8"/>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c r="AE2" s="72"/>
      <c r="AF2" s="72"/>
      <c r="AG2" s="72"/>
      <c r="AH2" s="72"/>
      <c r="AI2" s="73"/>
      <c r="AJ2" s="73"/>
      <c r="AK2" s="73"/>
      <c r="AL2" s="73"/>
      <c r="AM2" s="73"/>
      <c r="AN2" s="73"/>
      <c r="AO2" s="73"/>
      <c r="AP2" s="73"/>
      <c r="AQ2" s="73"/>
      <c r="AR2" s="73"/>
      <c r="AS2" s="73"/>
      <c r="AT2" s="73"/>
      <c r="AU2" s="73"/>
      <c r="AV2" s="73"/>
      <c r="AW2" s="73"/>
      <c r="AX2" s="73"/>
      <c r="AY2" s="73"/>
      <c r="AZ2" s="74" t="s">
        <v>153</v>
      </c>
      <c r="BA2" s="99"/>
      <c r="BB2" s="75"/>
      <c r="BC2" s="75"/>
      <c r="BD2" s="75"/>
      <c r="BE2" s="75"/>
      <c r="BF2" s="75"/>
      <c r="BG2" s="47"/>
      <c r="BH2" s="47"/>
      <c r="BI2" s="47"/>
      <c r="BJ2" s="47"/>
      <c r="BK2" s="47"/>
      <c r="BL2" s="47"/>
      <c r="BM2" s="47"/>
      <c r="BN2" s="47"/>
      <c r="BO2" s="47"/>
      <c r="BP2" s="47"/>
      <c r="BQ2" s="47"/>
      <c r="BR2" s="47"/>
      <c r="BS2" s="47"/>
      <c r="BT2" s="33"/>
      <c r="BU2" s="33"/>
      <c r="BV2" s="33"/>
      <c r="BW2" s="33"/>
      <c r="BX2" s="33"/>
      <c r="BY2" s="33"/>
      <c r="BZ2" s="33"/>
      <c r="CA2" s="33"/>
      <c r="CB2" s="33"/>
      <c r="CC2" s="33"/>
      <c r="CD2" s="33"/>
      <c r="CE2" s="33"/>
      <c r="CF2" s="33"/>
      <c r="CG2" s="33"/>
      <c r="CH2" s="33"/>
      <c r="CI2" s="33"/>
      <c r="CJ2" s="33"/>
      <c r="CK2" s="33"/>
      <c r="CL2" s="33"/>
      <c r="CM2" s="33"/>
      <c r="CN2" s="33"/>
      <c r="CO2" s="33"/>
      <c r="CP2" s="33"/>
    </row>
    <row r="3" spans="1:94" s="9" customFormat="1" ht="20.100000000000001" customHeight="1" x14ac:dyDescent="0.4">
      <c r="A3" s="15" t="str">
        <f>T('Cover Sheet'!A5)</f>
        <v>Supervisorial District:</v>
      </c>
      <c r="B3" s="15"/>
      <c r="C3" s="15"/>
      <c r="D3" s="15"/>
      <c r="E3" s="16"/>
      <c r="F3" s="17"/>
      <c r="G3" s="152" t="str">
        <f>T('Cover Sheet'!G5:AK5)</f>
        <v>[Select Supervisorial District Number]</v>
      </c>
      <c r="H3" s="152"/>
      <c r="I3" s="152"/>
      <c r="J3" s="152"/>
      <c r="K3" s="152"/>
      <c r="L3" s="152"/>
      <c r="M3" s="152"/>
      <c r="N3" s="152"/>
      <c r="O3" s="152"/>
      <c r="P3" s="152"/>
      <c r="Q3" s="152"/>
      <c r="R3" s="152"/>
      <c r="S3" s="152"/>
      <c r="T3" s="152"/>
      <c r="U3" s="152"/>
      <c r="V3" s="152"/>
      <c r="W3" s="152"/>
      <c r="X3" s="152"/>
      <c r="Y3" s="152"/>
      <c r="Z3" s="152"/>
      <c r="AA3" s="152"/>
      <c r="AB3" s="152"/>
      <c r="AC3" s="152"/>
      <c r="AD3" s="152"/>
      <c r="AE3" s="29"/>
      <c r="AF3" s="29"/>
      <c r="AG3" s="29"/>
      <c r="AH3" s="29"/>
      <c r="AI3" s="76"/>
      <c r="AJ3" s="76"/>
      <c r="AK3" s="76"/>
      <c r="AL3" s="76"/>
      <c r="AM3" s="73"/>
      <c r="AN3" s="73"/>
      <c r="AO3" s="73"/>
      <c r="AP3" s="73"/>
      <c r="AQ3" s="73"/>
      <c r="AR3" s="73"/>
      <c r="AS3" s="73"/>
      <c r="AT3" s="73"/>
      <c r="AU3" s="73"/>
      <c r="AV3" s="73"/>
      <c r="AW3" s="73"/>
      <c r="AX3" s="73"/>
      <c r="AY3" s="73"/>
      <c r="AZ3" s="77" t="s">
        <v>155</v>
      </c>
      <c r="BA3" s="99"/>
      <c r="BB3" s="75"/>
      <c r="BC3" s="75"/>
      <c r="BD3" s="75"/>
      <c r="BE3" s="75"/>
      <c r="BF3" s="75"/>
      <c r="BG3" s="47"/>
      <c r="BH3" s="47"/>
      <c r="BI3" s="47"/>
      <c r="BJ3" s="47"/>
      <c r="BK3" s="47"/>
      <c r="BL3" s="47"/>
      <c r="BM3" s="47"/>
      <c r="BN3" s="47"/>
      <c r="BO3" s="47"/>
      <c r="BP3" s="47"/>
      <c r="BQ3" s="47"/>
      <c r="BR3" s="47"/>
      <c r="BS3" s="47"/>
      <c r="BT3" s="33"/>
      <c r="BU3" s="33"/>
      <c r="BV3" s="33"/>
      <c r="BW3" s="33"/>
      <c r="BX3" s="33"/>
      <c r="BY3" s="33"/>
      <c r="BZ3" s="33"/>
      <c r="CA3" s="33"/>
      <c r="CB3" s="33"/>
      <c r="CC3" s="33"/>
      <c r="CD3" s="33"/>
      <c r="CE3" s="33"/>
      <c r="CF3" s="33"/>
      <c r="CG3" s="33"/>
      <c r="CH3" s="33"/>
      <c r="CI3" s="33"/>
      <c r="CJ3" s="33"/>
      <c r="CK3" s="33"/>
      <c r="CL3" s="33"/>
      <c r="CM3" s="33"/>
      <c r="CN3" s="33"/>
      <c r="CO3" s="33"/>
      <c r="CP3" s="33"/>
    </row>
    <row r="4" spans="1:94" s="9" customFormat="1" ht="20.100000000000001" customHeight="1" x14ac:dyDescent="0.4">
      <c r="A4" s="15" t="str">
        <f>T('Cover Sheet'!A6)</f>
        <v>RFP Number:</v>
      </c>
      <c r="B4" s="15"/>
      <c r="C4" s="15"/>
      <c r="D4" s="15"/>
      <c r="E4" s="16"/>
      <c r="F4" s="17"/>
      <c r="G4" s="152" t="str">
        <f>T('Cover Sheet'!G6:AK6)</f>
        <v>AAA-FCSP-2223</v>
      </c>
      <c r="H4" s="152"/>
      <c r="I4" s="152"/>
      <c r="J4" s="152"/>
      <c r="K4" s="152"/>
      <c r="L4" s="152"/>
      <c r="M4" s="152"/>
      <c r="N4" s="152"/>
      <c r="O4" s="152"/>
      <c r="P4" s="152"/>
      <c r="Q4" s="152"/>
      <c r="R4" s="152"/>
      <c r="S4" s="152"/>
      <c r="T4" s="152"/>
      <c r="U4" s="152"/>
      <c r="V4" s="152"/>
      <c r="W4" s="152"/>
      <c r="X4" s="152"/>
      <c r="Y4" s="152"/>
      <c r="Z4" s="152"/>
      <c r="AA4" s="152"/>
      <c r="AB4" s="152"/>
      <c r="AC4" s="152"/>
      <c r="AD4" s="152"/>
      <c r="AE4" s="29"/>
      <c r="AF4" s="29"/>
      <c r="AG4" s="29"/>
      <c r="AH4" s="29"/>
      <c r="AI4" s="76"/>
      <c r="AJ4" s="76"/>
      <c r="AK4" s="76"/>
      <c r="AL4" s="76"/>
      <c r="AM4" s="73"/>
      <c r="AN4" s="73"/>
      <c r="AO4" s="73"/>
      <c r="AP4" s="73"/>
      <c r="AQ4" s="73"/>
      <c r="AR4" s="73"/>
      <c r="AS4" s="73"/>
      <c r="AT4" s="73"/>
      <c r="AU4" s="73"/>
      <c r="AV4" s="73"/>
      <c r="AW4" s="73"/>
      <c r="AX4" s="73"/>
      <c r="AY4" s="73"/>
      <c r="AZ4" s="77"/>
      <c r="BA4" s="99"/>
      <c r="BB4" s="75"/>
      <c r="BC4" s="75"/>
      <c r="BD4" s="75"/>
      <c r="BE4" s="75"/>
      <c r="BF4" s="75"/>
      <c r="BG4" s="47"/>
      <c r="BH4" s="47"/>
      <c r="BI4" s="47"/>
      <c r="BJ4" s="47"/>
      <c r="BK4" s="47"/>
      <c r="BL4" s="47"/>
      <c r="BM4" s="47"/>
      <c r="BN4" s="47"/>
      <c r="BO4" s="47"/>
      <c r="BP4" s="47"/>
      <c r="BQ4" s="47"/>
      <c r="BR4" s="47"/>
      <c r="BS4" s="47"/>
      <c r="BT4" s="33"/>
      <c r="BU4" s="33"/>
      <c r="BV4" s="33"/>
      <c r="BW4" s="33"/>
      <c r="BX4" s="33"/>
      <c r="BY4" s="33"/>
      <c r="BZ4" s="33"/>
      <c r="CA4" s="33"/>
      <c r="CB4" s="33"/>
      <c r="CC4" s="33"/>
      <c r="CD4" s="33"/>
      <c r="CE4" s="33"/>
      <c r="CF4" s="33"/>
      <c r="CG4" s="33"/>
      <c r="CH4" s="33"/>
      <c r="CI4" s="33"/>
      <c r="CJ4" s="33"/>
      <c r="CK4" s="33"/>
      <c r="CL4" s="33"/>
      <c r="CM4" s="33"/>
      <c r="CN4" s="33"/>
      <c r="CO4" s="33"/>
      <c r="CP4" s="33"/>
    </row>
    <row r="5" spans="1:94" s="16" customFormat="1" ht="23.25" hidden="1" customHeight="1" x14ac:dyDescent="0.4">
      <c r="A5" s="15" t="s">
        <v>15</v>
      </c>
      <c r="B5" s="15"/>
      <c r="C5" s="15"/>
      <c r="D5" s="15"/>
      <c r="F5" s="12"/>
      <c r="G5" s="285" t="str">
        <f>T('Cover Sheet'!G7:L7)</f>
        <v xml:space="preserve"> N/A</v>
      </c>
      <c r="H5" s="285"/>
      <c r="I5" s="285"/>
      <c r="J5" s="285"/>
      <c r="K5" s="285"/>
      <c r="L5" s="285"/>
      <c r="M5" s="285"/>
      <c r="N5" s="285"/>
      <c r="O5" s="285"/>
      <c r="P5" s="285"/>
      <c r="Q5" s="285"/>
      <c r="R5" s="69" t="s">
        <v>16</v>
      </c>
      <c r="S5" s="69"/>
      <c r="T5" s="69"/>
      <c r="U5" s="69"/>
      <c r="V5" s="69"/>
      <c r="W5" s="152" t="str">
        <f>T('Cover Sheet'!Z7:AF7)</f>
        <v xml:space="preserve"> N/A</v>
      </c>
      <c r="X5" s="152"/>
      <c r="Y5" s="152"/>
      <c r="Z5" s="152"/>
      <c r="AA5" s="152"/>
      <c r="AB5" s="152"/>
      <c r="AC5" s="152"/>
      <c r="AD5" s="152"/>
      <c r="AE5" s="70"/>
      <c r="AF5" s="70"/>
      <c r="AG5" s="70"/>
      <c r="AH5" s="70"/>
      <c r="AI5" s="78"/>
      <c r="AJ5" s="78"/>
      <c r="AK5" s="78"/>
      <c r="AL5" s="79"/>
      <c r="AM5" s="80"/>
      <c r="AN5" s="80"/>
      <c r="AO5" s="80"/>
      <c r="AP5" s="80"/>
      <c r="AQ5" s="80"/>
      <c r="AR5" s="80"/>
      <c r="AS5" s="80"/>
      <c r="AT5" s="80"/>
      <c r="AU5" s="80"/>
      <c r="AV5" s="80"/>
      <c r="AW5" s="80"/>
      <c r="AX5" s="80"/>
      <c r="AY5" s="80"/>
      <c r="AZ5" s="81" t="s">
        <v>158</v>
      </c>
      <c r="BA5" s="99"/>
      <c r="BB5" s="82" t="s">
        <v>60</v>
      </c>
      <c r="BC5" s="82"/>
      <c r="BD5" s="82"/>
      <c r="BE5" s="82"/>
      <c r="BF5" s="82"/>
      <c r="BG5" s="52"/>
      <c r="BH5" s="52"/>
      <c r="BI5" s="52"/>
      <c r="BJ5" s="52"/>
      <c r="BK5" s="52"/>
      <c r="BL5" s="52"/>
      <c r="BM5" s="52"/>
      <c r="BN5" s="52"/>
      <c r="BO5" s="52"/>
      <c r="BP5" s="52"/>
      <c r="BQ5" s="52"/>
      <c r="BR5" s="52"/>
      <c r="BS5" s="52"/>
      <c r="BT5" s="50"/>
      <c r="BU5" s="50"/>
      <c r="BV5" s="50"/>
      <c r="BW5" s="50"/>
      <c r="BX5" s="50"/>
      <c r="BY5" s="50"/>
      <c r="BZ5" s="50"/>
      <c r="CA5" s="50"/>
      <c r="CB5" s="50"/>
      <c r="CC5" s="50"/>
      <c r="CD5" s="50"/>
      <c r="CE5" s="50"/>
      <c r="CF5" s="50"/>
      <c r="CG5" s="50"/>
      <c r="CH5" s="50"/>
      <c r="CI5" s="50"/>
      <c r="CJ5" s="50"/>
      <c r="CK5" s="50"/>
      <c r="CL5" s="50"/>
      <c r="CM5" s="50"/>
      <c r="CN5" s="50"/>
      <c r="CO5" s="50"/>
      <c r="CP5" s="50"/>
    </row>
    <row r="6" spans="1:94" ht="20.100000000000001" customHeight="1" x14ac:dyDescent="0.4">
      <c r="A6" s="10" t="str">
        <f>T('Cover Sheet'!A8:F8)</f>
        <v>Proposer's Legal Name:</v>
      </c>
      <c r="B6" s="11"/>
      <c r="C6" s="11"/>
      <c r="D6" s="11"/>
      <c r="E6" s="11"/>
      <c r="F6" s="7"/>
      <c r="G6" s="152" t="str">
        <f>T('Cover Sheet'!G8:AK8)</f>
        <v>[Enter Proposer's Legal Name]</v>
      </c>
      <c r="H6" s="152"/>
      <c r="I6" s="152"/>
      <c r="J6" s="152"/>
      <c r="K6" s="152"/>
      <c r="L6" s="152"/>
      <c r="M6" s="152"/>
      <c r="N6" s="152"/>
      <c r="O6" s="152"/>
      <c r="P6" s="152"/>
      <c r="Q6" s="152"/>
      <c r="R6" s="285"/>
      <c r="S6" s="285"/>
      <c r="T6" s="285"/>
      <c r="U6" s="285"/>
      <c r="V6" s="285"/>
      <c r="W6" s="285"/>
      <c r="X6" s="285"/>
      <c r="Y6" s="285"/>
      <c r="Z6" s="285"/>
      <c r="AA6" s="285"/>
      <c r="AB6" s="285"/>
      <c r="AC6" s="285"/>
      <c r="AD6" s="285"/>
      <c r="AE6" s="83"/>
      <c r="AF6" s="83"/>
      <c r="AG6" s="83"/>
      <c r="AH6" s="83"/>
      <c r="AI6" s="76"/>
      <c r="AJ6" s="76"/>
      <c r="AK6" s="76"/>
      <c r="AL6" s="76"/>
      <c r="AM6" s="73"/>
      <c r="AN6" s="73"/>
      <c r="AO6" s="73"/>
      <c r="AP6" s="73"/>
      <c r="AQ6" s="73"/>
      <c r="AR6" s="73"/>
      <c r="AS6" s="73"/>
      <c r="AT6" s="73"/>
      <c r="AU6" s="73"/>
      <c r="AV6" s="73"/>
      <c r="AW6" s="73"/>
      <c r="AX6" s="73"/>
      <c r="AY6" s="73"/>
      <c r="AZ6" s="81" t="s">
        <v>160</v>
      </c>
      <c r="BA6" s="99"/>
      <c r="BB6" s="75"/>
      <c r="BC6" s="75"/>
      <c r="BD6" s="75"/>
      <c r="BE6" s="75"/>
      <c r="BF6" s="75"/>
      <c r="BG6" s="47"/>
      <c r="BH6" s="47"/>
      <c r="BI6" s="47"/>
      <c r="BJ6" s="47"/>
      <c r="BK6" s="47"/>
      <c r="BL6" s="47"/>
      <c r="BM6" s="47"/>
      <c r="BN6" s="47"/>
      <c r="BO6" s="47"/>
      <c r="BP6" s="47"/>
      <c r="BQ6" s="47"/>
      <c r="BR6" s="47"/>
      <c r="BS6" s="47"/>
      <c r="BT6" s="33"/>
      <c r="BU6" s="33"/>
      <c r="BV6" s="33"/>
      <c r="BW6" s="33"/>
      <c r="BX6" s="33"/>
      <c r="BY6" s="33"/>
      <c r="BZ6" s="33"/>
      <c r="CA6" s="33"/>
      <c r="CB6" s="33"/>
      <c r="CC6" s="33"/>
      <c r="CD6" s="33"/>
      <c r="CE6" s="33"/>
      <c r="CF6" s="33"/>
      <c r="CG6" s="33"/>
      <c r="CH6" s="33"/>
      <c r="CI6" s="33"/>
      <c r="CJ6" s="33"/>
      <c r="CK6" s="33"/>
      <c r="CL6" s="33"/>
      <c r="CM6" s="33"/>
      <c r="CN6" s="33"/>
      <c r="CO6" s="33"/>
      <c r="CP6" s="33"/>
    </row>
    <row r="7" spans="1:94" s="14" customFormat="1" ht="25.5" customHeight="1" thickBot="1" x14ac:dyDescent="0.45">
      <c r="A7" s="150" t="s">
        <v>162</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42"/>
      <c r="AF7" s="42"/>
      <c r="AG7" s="42"/>
      <c r="AH7" s="42"/>
      <c r="AI7" s="73"/>
      <c r="AJ7" s="73"/>
      <c r="AK7" s="73"/>
      <c r="AL7" s="73"/>
      <c r="AM7" s="73"/>
      <c r="AN7" s="73"/>
      <c r="AO7" s="73"/>
      <c r="AP7" s="73"/>
      <c r="AQ7" s="73"/>
      <c r="AR7" s="73"/>
      <c r="AS7" s="73"/>
      <c r="AT7" s="73"/>
      <c r="AU7" s="73"/>
      <c r="AV7" s="73"/>
      <c r="AW7" s="73"/>
      <c r="AX7" s="73"/>
      <c r="AY7" s="73"/>
      <c r="AZ7" s="81" t="s">
        <v>163</v>
      </c>
      <c r="BA7" s="99" t="s">
        <v>152</v>
      </c>
      <c r="BB7" s="75"/>
      <c r="BC7" s="75"/>
      <c r="BD7" s="75"/>
      <c r="BE7" s="75"/>
      <c r="BF7" s="75"/>
      <c r="BG7" s="47"/>
      <c r="BH7" s="47"/>
      <c r="BI7" s="47"/>
      <c r="BJ7" s="47"/>
      <c r="BK7" s="47"/>
      <c r="BL7" s="47"/>
      <c r="BM7" s="47"/>
      <c r="BN7" s="47"/>
      <c r="BO7" s="47"/>
      <c r="BP7" s="47"/>
      <c r="BQ7" s="47"/>
      <c r="BR7" s="47"/>
      <c r="BS7" s="47"/>
      <c r="BT7" s="33"/>
      <c r="BU7" s="33"/>
      <c r="BV7" s="33"/>
      <c r="BW7" s="33"/>
      <c r="BX7" s="33"/>
      <c r="BY7" s="33"/>
      <c r="BZ7" s="33"/>
      <c r="CA7" s="33"/>
      <c r="CB7" s="33"/>
      <c r="CC7" s="33"/>
      <c r="CD7" s="33"/>
      <c r="CE7" s="33"/>
      <c r="CF7" s="33"/>
      <c r="CG7" s="33"/>
      <c r="CH7" s="33"/>
      <c r="CI7" s="33"/>
      <c r="CJ7" s="33"/>
      <c r="CK7" s="33"/>
      <c r="CL7" s="33"/>
      <c r="CM7" s="33"/>
      <c r="CN7" s="33"/>
      <c r="CO7" s="33"/>
      <c r="CP7" s="33"/>
    </row>
    <row r="8" spans="1:94" s="6" customFormat="1" ht="21" customHeight="1" x14ac:dyDescent="0.3">
      <c r="A8" s="198" t="s">
        <v>165</v>
      </c>
      <c r="B8" s="217"/>
      <c r="C8" s="217"/>
      <c r="D8" s="217"/>
      <c r="E8" s="217"/>
      <c r="F8" s="217"/>
      <c r="G8" s="198" t="s">
        <v>113</v>
      </c>
      <c r="H8" s="198"/>
      <c r="I8" s="198" t="s">
        <v>125</v>
      </c>
      <c r="J8" s="198"/>
      <c r="K8" s="198" t="s">
        <v>65</v>
      </c>
      <c r="L8" s="387"/>
      <c r="M8" s="286" t="s">
        <v>66</v>
      </c>
      <c r="N8" s="287"/>
      <c r="O8" s="224" t="s">
        <v>232</v>
      </c>
      <c r="P8" s="225"/>
      <c r="Q8" s="387" t="s">
        <v>240</v>
      </c>
      <c r="R8" s="388"/>
      <c r="S8" s="388"/>
      <c r="T8" s="388"/>
      <c r="U8" s="388"/>
      <c r="V8" s="388"/>
      <c r="W8" s="388"/>
      <c r="X8" s="388"/>
      <c r="Y8" s="388"/>
      <c r="Z8" s="389"/>
      <c r="AA8" s="286" t="s">
        <v>115</v>
      </c>
      <c r="AB8" s="287"/>
      <c r="AC8" s="224" t="s">
        <v>68</v>
      </c>
      <c r="AD8" s="225"/>
      <c r="AE8" s="84"/>
      <c r="AF8" s="84"/>
      <c r="AG8" s="84"/>
      <c r="AH8" s="84"/>
      <c r="AI8" s="85"/>
      <c r="AJ8" s="85"/>
      <c r="AK8" s="85"/>
      <c r="AL8" s="85"/>
      <c r="AM8" s="85"/>
      <c r="AN8" s="85"/>
      <c r="AO8" s="85"/>
      <c r="AP8" s="85"/>
      <c r="AQ8" s="85"/>
      <c r="AR8" s="85"/>
      <c r="AS8" s="85"/>
      <c r="AT8" s="85"/>
      <c r="AU8" s="85"/>
      <c r="AV8" s="85"/>
      <c r="AW8" s="85"/>
      <c r="AX8" s="85"/>
      <c r="AY8" s="85"/>
      <c r="AZ8" s="81" t="s">
        <v>166</v>
      </c>
      <c r="BA8" s="99" t="s">
        <v>154</v>
      </c>
      <c r="BB8" s="74"/>
      <c r="BC8" s="74"/>
      <c r="BD8" s="74"/>
      <c r="BE8" s="74"/>
      <c r="BF8" s="74"/>
      <c r="BG8" s="46"/>
      <c r="BH8" s="46"/>
      <c r="BI8" s="46"/>
      <c r="BJ8" s="46"/>
      <c r="BK8" s="46"/>
      <c r="BL8" s="46"/>
      <c r="BM8" s="46"/>
      <c r="BN8" s="46"/>
      <c r="BO8" s="46"/>
      <c r="BP8" s="46"/>
      <c r="BQ8" s="46"/>
      <c r="BR8" s="46"/>
      <c r="BS8" s="46"/>
      <c r="BT8" s="53"/>
      <c r="BU8" s="53"/>
      <c r="BV8" s="53"/>
      <c r="BW8" s="53"/>
      <c r="BX8" s="53"/>
      <c r="BY8" s="53"/>
      <c r="BZ8" s="53"/>
      <c r="CA8" s="53"/>
      <c r="CB8" s="53"/>
      <c r="CC8" s="53"/>
      <c r="CD8" s="53"/>
      <c r="CE8" s="53"/>
      <c r="CF8" s="53"/>
      <c r="CG8" s="53"/>
      <c r="CH8" s="53"/>
      <c r="CI8" s="53"/>
      <c r="CJ8" s="53"/>
      <c r="CK8" s="53"/>
      <c r="CL8" s="53"/>
      <c r="CM8" s="53"/>
      <c r="CN8" s="53"/>
      <c r="CO8" s="53"/>
      <c r="CP8" s="53"/>
    </row>
    <row r="9" spans="1:94" s="6" customFormat="1" ht="40.5" customHeight="1" x14ac:dyDescent="0.3">
      <c r="A9" s="198"/>
      <c r="B9" s="217"/>
      <c r="C9" s="217"/>
      <c r="D9" s="217"/>
      <c r="E9" s="217"/>
      <c r="F9" s="217"/>
      <c r="G9" s="198"/>
      <c r="H9" s="198"/>
      <c r="I9" s="198"/>
      <c r="J9" s="198"/>
      <c r="K9" s="198"/>
      <c r="L9" s="387"/>
      <c r="M9" s="226"/>
      <c r="N9" s="288"/>
      <c r="O9" s="223"/>
      <c r="P9" s="221"/>
      <c r="Q9" s="198" t="s">
        <v>69</v>
      </c>
      <c r="R9" s="198"/>
      <c r="S9" s="198"/>
      <c r="T9" s="198"/>
      <c r="U9" s="198" t="s">
        <v>70</v>
      </c>
      <c r="V9" s="198"/>
      <c r="W9" s="198"/>
      <c r="X9" s="198"/>
      <c r="Y9" s="475" t="s">
        <v>71</v>
      </c>
      <c r="Z9" s="476"/>
      <c r="AA9" s="226"/>
      <c r="AB9" s="288"/>
      <c r="AC9" s="226"/>
      <c r="AD9" s="227"/>
      <c r="AE9" s="84"/>
      <c r="AF9" s="84"/>
      <c r="AG9" s="84"/>
      <c r="AH9" s="84"/>
      <c r="AI9" s="85"/>
      <c r="AJ9" s="85"/>
      <c r="AK9" s="85"/>
      <c r="AL9" s="85"/>
      <c r="AM9" s="85"/>
      <c r="AN9" s="85"/>
      <c r="AO9" s="85"/>
      <c r="AP9" s="85"/>
      <c r="AQ9" s="85"/>
      <c r="AR9" s="85"/>
      <c r="AS9" s="85"/>
      <c r="AT9" s="85"/>
      <c r="AU9" s="85"/>
      <c r="AV9" s="85"/>
      <c r="AW9" s="85"/>
      <c r="AX9" s="85"/>
      <c r="AY9" s="85"/>
      <c r="AZ9" s="81"/>
      <c r="BA9" s="99" t="s">
        <v>156</v>
      </c>
      <c r="BB9" s="74"/>
      <c r="BC9" s="74"/>
      <c r="BD9" s="74"/>
      <c r="BE9" s="74"/>
      <c r="BF9" s="74"/>
      <c r="BG9" s="46"/>
      <c r="BH9" s="46"/>
      <c r="BI9" s="46"/>
      <c r="BJ9" s="46"/>
      <c r="BK9" s="46"/>
      <c r="BL9" s="46"/>
      <c r="BM9" s="46"/>
      <c r="BN9" s="46"/>
      <c r="BO9" s="46"/>
      <c r="BP9" s="46"/>
      <c r="BQ9" s="46"/>
      <c r="BR9" s="46"/>
      <c r="BS9" s="46"/>
      <c r="BT9" s="53"/>
      <c r="BU9" s="53"/>
      <c r="BV9" s="53"/>
      <c r="BW9" s="53"/>
      <c r="BX9" s="53"/>
      <c r="BY9" s="53"/>
      <c r="BZ9" s="53"/>
      <c r="CA9" s="53"/>
      <c r="CB9" s="53"/>
      <c r="CC9" s="53"/>
      <c r="CD9" s="53"/>
      <c r="CE9" s="53"/>
      <c r="CF9" s="53"/>
      <c r="CG9" s="53"/>
      <c r="CH9" s="53"/>
      <c r="CI9" s="53"/>
      <c r="CJ9" s="53"/>
      <c r="CK9" s="53"/>
      <c r="CL9" s="53"/>
      <c r="CM9" s="53"/>
      <c r="CN9" s="53"/>
      <c r="CO9" s="53"/>
      <c r="CP9" s="53"/>
    </row>
    <row r="10" spans="1:94" s="6" customFormat="1" ht="37.5" customHeight="1" x14ac:dyDescent="0.25">
      <c r="A10" s="217"/>
      <c r="B10" s="217"/>
      <c r="C10" s="217"/>
      <c r="D10" s="217"/>
      <c r="E10" s="217"/>
      <c r="F10" s="217"/>
      <c r="G10" s="198"/>
      <c r="H10" s="198"/>
      <c r="I10" s="198"/>
      <c r="J10" s="198"/>
      <c r="K10" s="217"/>
      <c r="L10" s="387"/>
      <c r="M10" s="223" t="s">
        <v>72</v>
      </c>
      <c r="N10" s="220"/>
      <c r="O10" s="391" t="s">
        <v>134</v>
      </c>
      <c r="P10" s="392"/>
      <c r="Q10" s="198" t="s">
        <v>74</v>
      </c>
      <c r="R10" s="217"/>
      <c r="S10" s="198" t="s">
        <v>75</v>
      </c>
      <c r="T10" s="217"/>
      <c r="U10" s="198" t="s">
        <v>74</v>
      </c>
      <c r="V10" s="217"/>
      <c r="W10" s="198" t="s">
        <v>75</v>
      </c>
      <c r="X10" s="217"/>
      <c r="Y10" s="475" t="s">
        <v>74</v>
      </c>
      <c r="Z10" s="476"/>
      <c r="AA10" s="223" t="s">
        <v>76</v>
      </c>
      <c r="AB10" s="220"/>
      <c r="AC10" s="223" t="s">
        <v>77</v>
      </c>
      <c r="AD10" s="221"/>
      <c r="AE10" s="84"/>
      <c r="AF10" s="84"/>
      <c r="AG10" s="84"/>
      <c r="AH10" s="84"/>
      <c r="AI10" s="85"/>
      <c r="AJ10" s="85"/>
      <c r="AK10" s="85"/>
      <c r="AL10" s="85"/>
      <c r="AM10" s="85"/>
      <c r="AN10" s="85"/>
      <c r="AO10" s="85"/>
      <c r="AP10" s="85"/>
      <c r="AQ10" s="85"/>
      <c r="AR10" s="85"/>
      <c r="AS10" s="85"/>
      <c r="AT10" s="85"/>
      <c r="AU10" s="85"/>
      <c r="AV10" s="85"/>
      <c r="AW10" s="85"/>
      <c r="AX10" s="85"/>
      <c r="AY10" s="85"/>
      <c r="AZ10" s="74"/>
      <c r="BA10" s="99" t="s">
        <v>276</v>
      </c>
      <c r="BB10" s="74"/>
      <c r="BC10" s="74"/>
      <c r="BD10" s="74"/>
      <c r="BE10" s="74"/>
      <c r="BF10" s="74"/>
      <c r="BG10" s="46"/>
      <c r="BH10" s="46"/>
      <c r="BI10" s="46"/>
      <c r="BJ10" s="46"/>
      <c r="BK10" s="46"/>
      <c r="BL10" s="46"/>
      <c r="BM10" s="46"/>
      <c r="BN10" s="46"/>
      <c r="BO10" s="46"/>
      <c r="BP10" s="46"/>
      <c r="BQ10" s="46"/>
      <c r="BR10" s="46"/>
      <c r="BS10" s="46"/>
      <c r="BT10" s="53"/>
      <c r="BU10" s="53"/>
      <c r="BV10" s="53"/>
      <c r="BW10" s="53"/>
      <c r="BX10" s="53"/>
      <c r="BY10" s="53"/>
      <c r="BZ10" s="53"/>
      <c r="CA10" s="53"/>
      <c r="CB10" s="53"/>
      <c r="CC10" s="53"/>
      <c r="CD10" s="53"/>
      <c r="CE10" s="53"/>
      <c r="CF10" s="53"/>
      <c r="CG10" s="53"/>
      <c r="CH10" s="53"/>
      <c r="CI10" s="53"/>
      <c r="CJ10" s="53"/>
      <c r="CK10" s="53"/>
      <c r="CL10" s="53"/>
      <c r="CM10" s="53"/>
      <c r="CN10" s="53"/>
      <c r="CO10" s="53"/>
      <c r="CP10" s="53"/>
    </row>
    <row r="11" spans="1:94" s="5" customFormat="1" ht="12.75" customHeight="1" x14ac:dyDescent="0.3">
      <c r="A11" s="209" t="s">
        <v>78</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2"/>
      <c r="AE11" s="86"/>
      <c r="AF11" s="86"/>
      <c r="AG11" s="86"/>
      <c r="AH11" s="86"/>
      <c r="AI11" s="87"/>
      <c r="AJ11" s="87"/>
      <c r="AK11" s="87"/>
      <c r="AL11" s="87"/>
      <c r="AM11" s="87"/>
      <c r="AN11" s="87"/>
      <c r="AO11" s="87"/>
      <c r="AP11" s="87"/>
      <c r="AQ11" s="87"/>
      <c r="AR11" s="87"/>
      <c r="AS11" s="87"/>
      <c r="AT11" s="87"/>
      <c r="AU11" s="87"/>
      <c r="AV11" s="87"/>
      <c r="AW11" s="87"/>
      <c r="AX11" s="87"/>
      <c r="AY11" s="87"/>
      <c r="AZ11" s="77"/>
      <c r="BA11" s="99" t="s">
        <v>277</v>
      </c>
      <c r="BB11" s="77"/>
      <c r="BC11" s="77"/>
      <c r="BD11" s="77"/>
      <c r="BE11" s="77"/>
      <c r="BF11" s="77"/>
      <c r="BG11" s="49"/>
      <c r="BH11" s="49"/>
      <c r="BI11" s="49"/>
      <c r="BJ11" s="49"/>
      <c r="BK11" s="49"/>
      <c r="BL11" s="49"/>
      <c r="BM11" s="49"/>
      <c r="BN11" s="49"/>
      <c r="BO11" s="49"/>
      <c r="BP11" s="49"/>
      <c r="BQ11" s="49"/>
      <c r="BR11" s="49"/>
      <c r="BS11" s="49"/>
      <c r="BT11" s="54"/>
      <c r="BU11" s="54"/>
      <c r="BV11" s="54"/>
      <c r="BW11" s="54"/>
      <c r="BX11" s="54"/>
      <c r="BY11" s="54"/>
      <c r="BZ11" s="54"/>
      <c r="CA11" s="54"/>
      <c r="CB11" s="54"/>
      <c r="CC11" s="54"/>
      <c r="CD11" s="54"/>
      <c r="CE11" s="54"/>
      <c r="CF11" s="54"/>
      <c r="CG11" s="54"/>
      <c r="CH11" s="54"/>
      <c r="CI11" s="54"/>
      <c r="CJ11" s="54"/>
      <c r="CK11" s="54"/>
      <c r="CL11" s="54"/>
      <c r="CM11" s="54"/>
      <c r="CN11" s="54"/>
      <c r="CO11" s="54"/>
      <c r="CP11" s="54"/>
    </row>
    <row r="12" spans="1:94" ht="28.5" customHeight="1" x14ac:dyDescent="0.35">
      <c r="A12" s="448" t="s">
        <v>171</v>
      </c>
      <c r="B12" s="449"/>
      <c r="C12" s="449"/>
      <c r="D12" s="449"/>
      <c r="E12" s="449"/>
      <c r="F12" s="450"/>
      <c r="G12" s="377"/>
      <c r="H12" s="377"/>
      <c r="I12" s="379"/>
      <c r="J12" s="379"/>
      <c r="K12" s="407"/>
      <c r="L12" s="323"/>
      <c r="M12" s="451" t="str">
        <f t="shared" ref="M12:M19" si="0">IF(G12="","",G12*I12*K12)</f>
        <v/>
      </c>
      <c r="N12" s="452"/>
      <c r="O12" s="444"/>
      <c r="P12" s="445"/>
      <c r="Q12" s="445"/>
      <c r="R12" s="445"/>
      <c r="S12" s="445"/>
      <c r="T12" s="445"/>
      <c r="U12" s="445"/>
      <c r="V12" s="445"/>
      <c r="W12" s="445"/>
      <c r="X12" s="445"/>
      <c r="Y12" s="446"/>
      <c r="Z12" s="447"/>
      <c r="AA12" s="201" t="str">
        <f t="shared" ref="AA12:AA19" si="1">IF(M12="","",SUM(O12:Z12))</f>
        <v/>
      </c>
      <c r="AB12" s="202"/>
      <c r="AC12" s="276" t="str">
        <f t="shared" ref="AC12:AC19" si="2">IF(M12="","",(M12-AA12))</f>
        <v/>
      </c>
      <c r="AD12" s="216"/>
      <c r="AE12" s="72"/>
      <c r="AF12" s="72"/>
      <c r="AG12" s="72"/>
      <c r="AH12" s="72"/>
      <c r="AI12" s="73"/>
      <c r="AJ12" s="73"/>
      <c r="AK12" s="73"/>
      <c r="AL12" s="73"/>
      <c r="AM12" s="73"/>
      <c r="AN12" s="73"/>
      <c r="AO12" s="73"/>
      <c r="AP12" s="73"/>
      <c r="AQ12" s="73"/>
      <c r="AR12" s="73"/>
      <c r="AS12" s="73"/>
      <c r="AT12" s="73"/>
      <c r="AU12" s="73"/>
      <c r="AV12" s="73"/>
      <c r="AW12" s="73"/>
      <c r="AX12" s="73"/>
      <c r="AY12" s="73"/>
      <c r="AZ12" s="75"/>
      <c r="BA12" s="99" t="s">
        <v>157</v>
      </c>
      <c r="BB12" s="75"/>
      <c r="BC12" s="81"/>
      <c r="BD12" s="81"/>
      <c r="BE12" s="81"/>
      <c r="BF12" s="81"/>
      <c r="BG12" s="47"/>
      <c r="BH12" s="47"/>
      <c r="BI12" s="47"/>
      <c r="BJ12" s="47"/>
      <c r="BK12" s="47"/>
      <c r="BL12" s="47"/>
      <c r="BM12" s="47"/>
      <c r="BN12" s="47"/>
      <c r="BO12" s="47"/>
      <c r="BP12" s="47"/>
      <c r="BQ12" s="47"/>
      <c r="BR12" s="47"/>
      <c r="BS12" s="47"/>
      <c r="BT12" s="33"/>
      <c r="BU12" s="33"/>
      <c r="BV12" s="33"/>
      <c r="BW12" s="33"/>
      <c r="BX12" s="33"/>
      <c r="BY12" s="33"/>
      <c r="BZ12" s="33"/>
      <c r="CA12" s="33"/>
      <c r="CB12" s="33"/>
      <c r="CC12" s="33"/>
      <c r="CD12" s="33"/>
      <c r="CE12" s="33"/>
      <c r="CF12" s="33"/>
      <c r="CG12" s="33"/>
      <c r="CH12" s="33"/>
      <c r="CI12" s="33"/>
      <c r="CJ12" s="33"/>
      <c r="CK12" s="33"/>
      <c r="CL12" s="33"/>
      <c r="CM12" s="33"/>
      <c r="CN12" s="33"/>
      <c r="CO12" s="33"/>
      <c r="CP12" s="33"/>
    </row>
    <row r="13" spans="1:94" ht="28.5" customHeight="1" x14ac:dyDescent="0.35">
      <c r="A13" s="448" t="s">
        <v>171</v>
      </c>
      <c r="B13" s="449"/>
      <c r="C13" s="449"/>
      <c r="D13" s="449"/>
      <c r="E13" s="449"/>
      <c r="F13" s="450"/>
      <c r="G13" s="377"/>
      <c r="H13" s="377"/>
      <c r="I13" s="379"/>
      <c r="J13" s="379"/>
      <c r="K13" s="407"/>
      <c r="L13" s="323"/>
      <c r="M13" s="451" t="str">
        <f t="shared" si="0"/>
        <v/>
      </c>
      <c r="N13" s="452"/>
      <c r="O13" s="444"/>
      <c r="P13" s="445"/>
      <c r="Q13" s="445"/>
      <c r="R13" s="445"/>
      <c r="S13" s="445"/>
      <c r="T13" s="445"/>
      <c r="U13" s="445"/>
      <c r="V13" s="445"/>
      <c r="W13" s="445"/>
      <c r="X13" s="445"/>
      <c r="Y13" s="446"/>
      <c r="Z13" s="447"/>
      <c r="AA13" s="201" t="str">
        <f t="shared" si="1"/>
        <v/>
      </c>
      <c r="AB13" s="202"/>
      <c r="AC13" s="276" t="str">
        <f t="shared" si="2"/>
        <v/>
      </c>
      <c r="AD13" s="216"/>
      <c r="AE13" s="72"/>
      <c r="AF13" s="72"/>
      <c r="AG13" s="72"/>
      <c r="AH13" s="72"/>
      <c r="AI13" s="73"/>
      <c r="AJ13" s="73"/>
      <c r="AK13" s="73"/>
      <c r="AL13" s="73"/>
      <c r="AM13" s="73"/>
      <c r="AN13" s="73"/>
      <c r="AO13" s="73"/>
      <c r="AP13" s="73"/>
      <c r="AQ13" s="73"/>
      <c r="AR13" s="73"/>
      <c r="AS13" s="73"/>
      <c r="AT13" s="73"/>
      <c r="AU13" s="73"/>
      <c r="AV13" s="73"/>
      <c r="AW13" s="73"/>
      <c r="AX13" s="73"/>
      <c r="AY13" s="73"/>
      <c r="AZ13" s="75"/>
      <c r="BA13" s="99" t="s">
        <v>159</v>
      </c>
      <c r="BB13" s="75"/>
      <c r="BC13" s="81"/>
      <c r="BD13" s="81"/>
      <c r="BE13" s="81"/>
      <c r="BF13" s="81"/>
      <c r="BG13" s="47"/>
      <c r="BH13" s="47"/>
      <c r="BI13" s="47"/>
      <c r="BJ13" s="47"/>
      <c r="BK13" s="47"/>
      <c r="BL13" s="47"/>
      <c r="BM13" s="47"/>
      <c r="BN13" s="47"/>
      <c r="BO13" s="47"/>
      <c r="BP13" s="47"/>
      <c r="BQ13" s="47"/>
      <c r="BR13" s="47"/>
      <c r="BS13" s="47"/>
      <c r="BT13" s="33"/>
      <c r="BU13" s="33"/>
      <c r="BV13" s="33"/>
      <c r="BW13" s="33"/>
      <c r="BX13" s="33"/>
      <c r="BY13" s="33"/>
      <c r="BZ13" s="33"/>
      <c r="CA13" s="33"/>
      <c r="CB13" s="33"/>
      <c r="CC13" s="33"/>
      <c r="CD13" s="33"/>
      <c r="CE13" s="33"/>
      <c r="CF13" s="33"/>
      <c r="CG13" s="33"/>
      <c r="CH13" s="33"/>
      <c r="CI13" s="33"/>
      <c r="CJ13" s="33"/>
      <c r="CK13" s="33"/>
      <c r="CL13" s="33"/>
      <c r="CM13" s="33"/>
      <c r="CN13" s="33"/>
      <c r="CO13" s="33"/>
      <c r="CP13" s="33"/>
    </row>
    <row r="14" spans="1:94" ht="28.5" customHeight="1" x14ac:dyDescent="0.35">
      <c r="A14" s="448" t="s">
        <v>171</v>
      </c>
      <c r="B14" s="449"/>
      <c r="C14" s="449"/>
      <c r="D14" s="449"/>
      <c r="E14" s="449"/>
      <c r="F14" s="450"/>
      <c r="G14" s="377"/>
      <c r="H14" s="377"/>
      <c r="I14" s="379"/>
      <c r="J14" s="379"/>
      <c r="K14" s="407"/>
      <c r="L14" s="323"/>
      <c r="M14" s="451" t="str">
        <f t="shared" si="0"/>
        <v/>
      </c>
      <c r="N14" s="452"/>
      <c r="O14" s="444"/>
      <c r="P14" s="445"/>
      <c r="Q14" s="445"/>
      <c r="R14" s="445"/>
      <c r="S14" s="445"/>
      <c r="T14" s="445"/>
      <c r="U14" s="445"/>
      <c r="V14" s="445"/>
      <c r="W14" s="445"/>
      <c r="X14" s="445"/>
      <c r="Y14" s="446"/>
      <c r="Z14" s="447"/>
      <c r="AA14" s="201" t="str">
        <f t="shared" si="1"/>
        <v/>
      </c>
      <c r="AB14" s="202"/>
      <c r="AC14" s="276" t="str">
        <f t="shared" si="2"/>
        <v/>
      </c>
      <c r="AD14" s="216"/>
      <c r="AE14" s="72"/>
      <c r="AF14" s="72"/>
      <c r="AG14" s="72"/>
      <c r="AH14" s="72"/>
      <c r="AI14" s="73"/>
      <c r="AJ14" s="73"/>
      <c r="AK14" s="73"/>
      <c r="AL14" s="73"/>
      <c r="AM14" s="73"/>
      <c r="AN14" s="73"/>
      <c r="AO14" s="73"/>
      <c r="AP14" s="73"/>
      <c r="AQ14" s="73"/>
      <c r="AR14" s="73"/>
      <c r="AS14" s="73"/>
      <c r="AT14" s="73"/>
      <c r="AU14" s="73"/>
      <c r="AV14" s="73"/>
      <c r="AW14" s="73"/>
      <c r="AX14" s="73"/>
      <c r="AY14" s="73"/>
      <c r="AZ14" s="75"/>
      <c r="BA14" s="99" t="s">
        <v>161</v>
      </c>
      <c r="BB14" s="75"/>
      <c r="BC14" s="81"/>
      <c r="BD14" s="81"/>
      <c r="BE14" s="81"/>
      <c r="BF14" s="81"/>
      <c r="BG14" s="47"/>
      <c r="BH14" s="47"/>
      <c r="BI14" s="47"/>
      <c r="BJ14" s="47"/>
      <c r="BK14" s="47"/>
      <c r="BL14" s="47"/>
      <c r="BM14" s="47"/>
      <c r="BN14" s="47"/>
      <c r="BO14" s="47"/>
      <c r="BP14" s="47"/>
      <c r="BQ14" s="47"/>
      <c r="BR14" s="47"/>
      <c r="BS14" s="47"/>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1:94" ht="28.5" customHeight="1" x14ac:dyDescent="0.35">
      <c r="A15" s="448" t="s">
        <v>171</v>
      </c>
      <c r="B15" s="449"/>
      <c r="C15" s="449"/>
      <c r="D15" s="449"/>
      <c r="E15" s="449"/>
      <c r="F15" s="450"/>
      <c r="G15" s="377"/>
      <c r="H15" s="377"/>
      <c r="I15" s="379"/>
      <c r="J15" s="379"/>
      <c r="K15" s="407"/>
      <c r="L15" s="323"/>
      <c r="M15" s="451" t="str">
        <f t="shared" si="0"/>
        <v/>
      </c>
      <c r="N15" s="452"/>
      <c r="O15" s="444"/>
      <c r="P15" s="445"/>
      <c r="Q15" s="445"/>
      <c r="R15" s="445"/>
      <c r="S15" s="445"/>
      <c r="T15" s="445"/>
      <c r="U15" s="445"/>
      <c r="V15" s="445"/>
      <c r="W15" s="445"/>
      <c r="X15" s="445"/>
      <c r="Y15" s="446"/>
      <c r="Z15" s="447"/>
      <c r="AA15" s="201" t="str">
        <f t="shared" si="1"/>
        <v/>
      </c>
      <c r="AB15" s="202"/>
      <c r="AC15" s="276" t="str">
        <f t="shared" si="2"/>
        <v/>
      </c>
      <c r="AD15" s="216"/>
      <c r="AE15" s="72"/>
      <c r="AF15" s="72"/>
      <c r="AG15" s="72"/>
      <c r="AH15" s="72"/>
      <c r="AI15" s="73"/>
      <c r="AJ15" s="73"/>
      <c r="AK15" s="73"/>
      <c r="AL15" s="73"/>
      <c r="AM15" s="73"/>
      <c r="AN15" s="73"/>
      <c r="AO15" s="73"/>
      <c r="AP15" s="73"/>
      <c r="AQ15" s="73"/>
      <c r="AR15" s="73"/>
      <c r="AS15" s="73"/>
      <c r="AT15" s="73"/>
      <c r="AU15" s="73"/>
      <c r="AV15" s="73"/>
      <c r="AW15" s="73"/>
      <c r="AX15" s="73"/>
      <c r="AY15" s="73"/>
      <c r="AZ15" s="75"/>
      <c r="BA15" s="99" t="s">
        <v>164</v>
      </c>
      <c r="BB15" s="75"/>
      <c r="BC15" s="81"/>
      <c r="BD15" s="81"/>
      <c r="BE15" s="81"/>
      <c r="BF15" s="81"/>
      <c r="BG15" s="47"/>
      <c r="BH15" s="47"/>
      <c r="BI15" s="47"/>
      <c r="BJ15" s="47"/>
      <c r="BK15" s="47"/>
      <c r="BL15" s="47"/>
      <c r="BM15" s="47"/>
      <c r="BN15" s="47"/>
      <c r="BO15" s="47"/>
      <c r="BP15" s="47"/>
      <c r="BQ15" s="47"/>
      <c r="BR15" s="47"/>
      <c r="BS15" s="47"/>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1:94" ht="28.5" customHeight="1" x14ac:dyDescent="0.35">
      <c r="A16" s="448" t="s">
        <v>171</v>
      </c>
      <c r="B16" s="449"/>
      <c r="C16" s="449"/>
      <c r="D16" s="449"/>
      <c r="E16" s="449"/>
      <c r="F16" s="450"/>
      <c r="G16" s="377"/>
      <c r="H16" s="377"/>
      <c r="I16" s="379"/>
      <c r="J16" s="379"/>
      <c r="K16" s="407"/>
      <c r="L16" s="323"/>
      <c r="M16" s="451" t="str">
        <f t="shared" si="0"/>
        <v/>
      </c>
      <c r="N16" s="452"/>
      <c r="O16" s="444"/>
      <c r="P16" s="445"/>
      <c r="Q16" s="445"/>
      <c r="R16" s="445"/>
      <c r="S16" s="445"/>
      <c r="T16" s="445"/>
      <c r="U16" s="445"/>
      <c r="V16" s="445"/>
      <c r="W16" s="445"/>
      <c r="X16" s="445"/>
      <c r="Y16" s="446"/>
      <c r="Z16" s="447"/>
      <c r="AA16" s="201" t="str">
        <f t="shared" si="1"/>
        <v/>
      </c>
      <c r="AB16" s="202"/>
      <c r="AC16" s="276" t="str">
        <f t="shared" si="2"/>
        <v/>
      </c>
      <c r="AD16" s="216"/>
      <c r="AE16" s="72"/>
      <c r="AF16" s="72"/>
      <c r="AG16" s="72"/>
      <c r="AH16" s="72"/>
      <c r="AI16" s="73"/>
      <c r="AJ16" s="73"/>
      <c r="AK16" s="73"/>
      <c r="AL16" s="73"/>
      <c r="AM16" s="73"/>
      <c r="AN16" s="73"/>
      <c r="AO16" s="73"/>
      <c r="AP16" s="73"/>
      <c r="AQ16" s="73"/>
      <c r="AR16" s="73"/>
      <c r="AS16" s="73"/>
      <c r="AT16" s="73"/>
      <c r="AU16" s="73"/>
      <c r="AV16" s="73"/>
      <c r="AW16" s="73"/>
      <c r="AX16" s="73"/>
      <c r="AY16" s="73"/>
      <c r="AZ16" s="75"/>
      <c r="BA16" s="99" t="s">
        <v>167</v>
      </c>
      <c r="BB16" s="75"/>
      <c r="BC16" s="81"/>
      <c r="BD16" s="81"/>
      <c r="BE16" s="81"/>
      <c r="BF16" s="81"/>
      <c r="BG16" s="47"/>
      <c r="BH16" s="47"/>
      <c r="BI16" s="47"/>
      <c r="BJ16" s="47"/>
      <c r="BK16" s="47"/>
      <c r="BL16" s="47"/>
      <c r="BM16" s="47"/>
      <c r="BN16" s="47"/>
      <c r="BO16" s="47"/>
      <c r="BP16" s="47"/>
      <c r="BQ16" s="47"/>
      <c r="BR16" s="47"/>
      <c r="BS16" s="47"/>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1:94" ht="28.5" customHeight="1" x14ac:dyDescent="0.35">
      <c r="A17" s="448" t="s">
        <v>171</v>
      </c>
      <c r="B17" s="449"/>
      <c r="C17" s="449"/>
      <c r="D17" s="449"/>
      <c r="E17" s="449"/>
      <c r="F17" s="450"/>
      <c r="G17" s="377"/>
      <c r="H17" s="377"/>
      <c r="I17" s="379"/>
      <c r="J17" s="379"/>
      <c r="K17" s="407"/>
      <c r="L17" s="323"/>
      <c r="M17" s="451" t="str">
        <f t="shared" si="0"/>
        <v/>
      </c>
      <c r="N17" s="452"/>
      <c r="O17" s="444"/>
      <c r="P17" s="445"/>
      <c r="Q17" s="445"/>
      <c r="R17" s="445"/>
      <c r="S17" s="445"/>
      <c r="T17" s="445"/>
      <c r="U17" s="445"/>
      <c r="V17" s="445"/>
      <c r="W17" s="445"/>
      <c r="X17" s="445"/>
      <c r="Y17" s="446"/>
      <c r="Z17" s="447"/>
      <c r="AA17" s="201" t="str">
        <f t="shared" si="1"/>
        <v/>
      </c>
      <c r="AB17" s="202"/>
      <c r="AC17" s="276" t="str">
        <f t="shared" si="2"/>
        <v/>
      </c>
      <c r="AD17" s="216"/>
      <c r="AE17" s="72"/>
      <c r="AF17" s="72"/>
      <c r="AG17" s="72"/>
      <c r="AH17" s="72"/>
      <c r="AI17" s="73"/>
      <c r="AJ17" s="73"/>
      <c r="AK17" s="73"/>
      <c r="AL17" s="73"/>
      <c r="AM17" s="73"/>
      <c r="AN17" s="73"/>
      <c r="AO17" s="73"/>
      <c r="AP17" s="73"/>
      <c r="AQ17" s="73"/>
      <c r="AR17" s="73"/>
      <c r="AS17" s="73"/>
      <c r="AT17" s="73"/>
      <c r="AU17" s="73"/>
      <c r="AV17" s="73"/>
      <c r="AW17" s="73"/>
      <c r="AX17" s="73"/>
      <c r="AY17" s="73"/>
      <c r="AZ17" s="75"/>
      <c r="BA17" s="99" t="s">
        <v>168</v>
      </c>
      <c r="BB17" s="75"/>
      <c r="BC17" s="81"/>
      <c r="BD17" s="81"/>
      <c r="BE17" s="81"/>
      <c r="BF17" s="81"/>
      <c r="BG17" s="47"/>
      <c r="BH17" s="47"/>
      <c r="BI17" s="47"/>
      <c r="BJ17" s="47"/>
      <c r="BK17" s="47"/>
      <c r="BL17" s="47"/>
      <c r="BM17" s="47"/>
      <c r="BN17" s="47"/>
      <c r="BO17" s="47"/>
      <c r="BP17" s="47"/>
      <c r="BQ17" s="47"/>
      <c r="BR17" s="47"/>
      <c r="BS17" s="47"/>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1:94" ht="28.5" customHeight="1" x14ac:dyDescent="0.35">
      <c r="A18" s="448" t="s">
        <v>171</v>
      </c>
      <c r="B18" s="449"/>
      <c r="C18" s="449"/>
      <c r="D18" s="449"/>
      <c r="E18" s="449"/>
      <c r="F18" s="450"/>
      <c r="G18" s="377"/>
      <c r="H18" s="377"/>
      <c r="I18" s="379"/>
      <c r="J18" s="379"/>
      <c r="K18" s="407"/>
      <c r="L18" s="323"/>
      <c r="M18" s="451" t="str">
        <f t="shared" si="0"/>
        <v/>
      </c>
      <c r="N18" s="452"/>
      <c r="O18" s="444"/>
      <c r="P18" s="445"/>
      <c r="Q18" s="445"/>
      <c r="R18" s="445"/>
      <c r="S18" s="445"/>
      <c r="T18" s="445"/>
      <c r="U18" s="445"/>
      <c r="V18" s="445"/>
      <c r="W18" s="445"/>
      <c r="X18" s="445"/>
      <c r="Y18" s="446"/>
      <c r="Z18" s="447"/>
      <c r="AA18" s="201" t="str">
        <f t="shared" si="1"/>
        <v/>
      </c>
      <c r="AB18" s="202"/>
      <c r="AC18" s="276" t="str">
        <f t="shared" si="2"/>
        <v/>
      </c>
      <c r="AD18" s="216"/>
      <c r="AI18" s="33"/>
      <c r="AJ18" s="33"/>
      <c r="AK18" s="33"/>
      <c r="AL18" s="33"/>
      <c r="AM18" s="33"/>
      <c r="AN18" s="33"/>
      <c r="AO18" s="33"/>
      <c r="AP18" s="33"/>
      <c r="AQ18" s="33"/>
      <c r="AR18" s="33"/>
      <c r="AS18" s="33"/>
      <c r="AT18" s="33"/>
      <c r="AU18" s="33"/>
      <c r="AV18" s="33"/>
      <c r="AW18" s="33"/>
      <c r="AX18" s="33"/>
      <c r="AY18" s="33"/>
      <c r="AZ18" s="47"/>
      <c r="BA18" s="99" t="s">
        <v>169</v>
      </c>
      <c r="BB18" s="47"/>
      <c r="BC18" s="51"/>
      <c r="BD18" s="51"/>
      <c r="BE18" s="51"/>
      <c r="BF18" s="51"/>
      <c r="BG18" s="47"/>
      <c r="BH18" s="47"/>
      <c r="BI18" s="47"/>
      <c r="BJ18" s="47"/>
      <c r="BK18" s="47"/>
      <c r="BL18" s="47"/>
      <c r="BM18" s="47"/>
      <c r="BN18" s="47"/>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1:94" ht="28.5" customHeight="1" x14ac:dyDescent="0.35">
      <c r="A19" s="448" t="s">
        <v>171</v>
      </c>
      <c r="B19" s="449"/>
      <c r="C19" s="449"/>
      <c r="D19" s="449"/>
      <c r="E19" s="449"/>
      <c r="F19" s="450"/>
      <c r="G19" s="377"/>
      <c r="H19" s="377"/>
      <c r="I19" s="379"/>
      <c r="J19" s="379"/>
      <c r="K19" s="407"/>
      <c r="L19" s="323"/>
      <c r="M19" s="451" t="str">
        <f t="shared" si="0"/>
        <v/>
      </c>
      <c r="N19" s="452"/>
      <c r="O19" s="444"/>
      <c r="P19" s="445"/>
      <c r="Q19" s="445"/>
      <c r="R19" s="445"/>
      <c r="S19" s="445"/>
      <c r="T19" s="445"/>
      <c r="U19" s="445"/>
      <c r="V19" s="445"/>
      <c r="W19" s="445"/>
      <c r="X19" s="445"/>
      <c r="Y19" s="446"/>
      <c r="Z19" s="447"/>
      <c r="AA19" s="201" t="str">
        <f t="shared" si="1"/>
        <v/>
      </c>
      <c r="AB19" s="202"/>
      <c r="AC19" s="276" t="str">
        <f t="shared" si="2"/>
        <v/>
      </c>
      <c r="AD19" s="216"/>
      <c r="AI19" s="33"/>
      <c r="AJ19" s="33"/>
      <c r="AK19" s="33"/>
      <c r="AL19" s="33"/>
      <c r="AM19" s="33"/>
      <c r="AN19" s="33"/>
      <c r="AO19" s="33"/>
      <c r="AP19" s="33"/>
      <c r="AQ19" s="33"/>
      <c r="AR19" s="33"/>
      <c r="AS19" s="33"/>
      <c r="AT19" s="33"/>
      <c r="AU19" s="33"/>
      <c r="AV19" s="33"/>
      <c r="AW19" s="33"/>
      <c r="AX19" s="33"/>
      <c r="AY19" s="33"/>
      <c r="AZ19" s="47"/>
      <c r="BA19" s="99" t="s">
        <v>170</v>
      </c>
      <c r="BB19" s="47"/>
      <c r="BC19" s="51"/>
      <c r="BD19" s="51"/>
      <c r="BE19" s="51"/>
      <c r="BF19" s="51"/>
      <c r="BG19" s="47"/>
      <c r="BH19" s="47"/>
      <c r="BI19" s="47"/>
      <c r="BJ19" s="47"/>
      <c r="BK19" s="47"/>
      <c r="BL19" s="47"/>
      <c r="BM19" s="47"/>
      <c r="BN19" s="47"/>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1:94" ht="28.5" customHeight="1" x14ac:dyDescent="0.35">
      <c r="A20" s="448" t="s">
        <v>171</v>
      </c>
      <c r="B20" s="449"/>
      <c r="C20" s="449"/>
      <c r="D20" s="449"/>
      <c r="E20" s="449"/>
      <c r="F20" s="450"/>
      <c r="G20" s="377"/>
      <c r="H20" s="377"/>
      <c r="I20" s="379"/>
      <c r="J20" s="379"/>
      <c r="K20" s="407"/>
      <c r="L20" s="323"/>
      <c r="M20" s="451" t="str">
        <f t="shared" ref="M20:M26" si="3">IF(G20="","",G20*I20*K20)</f>
        <v/>
      </c>
      <c r="N20" s="452"/>
      <c r="O20" s="444"/>
      <c r="P20" s="445"/>
      <c r="Q20" s="445"/>
      <c r="R20" s="445"/>
      <c r="S20" s="445"/>
      <c r="T20" s="445"/>
      <c r="U20" s="445"/>
      <c r="V20" s="445"/>
      <c r="W20" s="445"/>
      <c r="X20" s="445"/>
      <c r="Y20" s="446"/>
      <c r="Z20" s="447"/>
      <c r="AA20" s="201" t="str">
        <f t="shared" ref="AA20:AA26" si="4">IF(M20="","",SUM(O20:Z20))</f>
        <v/>
      </c>
      <c r="AB20" s="202"/>
      <c r="AC20" s="276" t="str">
        <f t="shared" ref="AC20:AC26" si="5">IF(M20="","",(M20-AA20))</f>
        <v/>
      </c>
      <c r="AD20" s="216"/>
      <c r="AI20" s="33"/>
      <c r="AJ20" s="33"/>
      <c r="AK20" s="33"/>
      <c r="AL20" s="33"/>
      <c r="AM20" s="33"/>
      <c r="AN20" s="33"/>
      <c r="AO20" s="33"/>
      <c r="AP20" s="33"/>
      <c r="AQ20" s="33"/>
      <c r="AR20" s="33"/>
      <c r="AS20" s="33"/>
      <c r="AT20" s="33"/>
      <c r="AU20" s="33"/>
      <c r="AV20" s="33"/>
      <c r="AW20" s="33"/>
      <c r="AX20" s="33"/>
      <c r="AY20" s="33"/>
      <c r="AZ20" s="47"/>
      <c r="BA20" s="99" t="s">
        <v>172</v>
      </c>
      <c r="BB20" s="47"/>
      <c r="BC20" s="51"/>
      <c r="BD20" s="51"/>
      <c r="BE20" s="51"/>
      <c r="BF20" s="51"/>
      <c r="BG20" s="47"/>
      <c r="BH20" s="47"/>
      <c r="BI20" s="47"/>
      <c r="BJ20" s="47"/>
      <c r="BK20" s="47"/>
      <c r="BL20" s="47"/>
      <c r="BM20" s="47"/>
      <c r="BN20" s="47"/>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1:94" ht="28.5" customHeight="1" x14ac:dyDescent="0.35">
      <c r="A21" s="448" t="s">
        <v>171</v>
      </c>
      <c r="B21" s="449"/>
      <c r="C21" s="449"/>
      <c r="D21" s="449"/>
      <c r="E21" s="449"/>
      <c r="F21" s="450"/>
      <c r="G21" s="377"/>
      <c r="H21" s="377"/>
      <c r="I21" s="379"/>
      <c r="J21" s="379"/>
      <c r="K21" s="407"/>
      <c r="L21" s="323"/>
      <c r="M21" s="451" t="str">
        <f>IF(G21="","",G21*I21*K21)</f>
        <v/>
      </c>
      <c r="N21" s="452"/>
      <c r="O21" s="444"/>
      <c r="P21" s="445"/>
      <c r="Q21" s="445"/>
      <c r="R21" s="445"/>
      <c r="S21" s="445"/>
      <c r="T21" s="445"/>
      <c r="U21" s="445"/>
      <c r="V21" s="445"/>
      <c r="W21" s="445"/>
      <c r="X21" s="445"/>
      <c r="Y21" s="446"/>
      <c r="Z21" s="447"/>
      <c r="AA21" s="201" t="str">
        <f>IF(M21="","",SUM(O21:Z21))</f>
        <v/>
      </c>
      <c r="AB21" s="202"/>
      <c r="AC21" s="276" t="str">
        <f>IF(M21="","",(M21-AA21))</f>
        <v/>
      </c>
      <c r="AD21" s="216"/>
      <c r="AI21" s="33"/>
      <c r="AJ21" s="33"/>
      <c r="AK21" s="33"/>
      <c r="AL21" s="33"/>
      <c r="AM21" s="33"/>
      <c r="AN21" s="33"/>
      <c r="AO21" s="33"/>
      <c r="AP21" s="33"/>
      <c r="AQ21" s="33"/>
      <c r="AR21" s="33"/>
      <c r="AS21" s="33"/>
      <c r="AT21" s="33"/>
      <c r="AU21" s="33"/>
      <c r="AV21" s="33"/>
      <c r="AW21" s="33"/>
      <c r="AX21" s="33"/>
      <c r="AY21" s="33"/>
      <c r="AZ21" s="47"/>
      <c r="BA21" s="99" t="s">
        <v>173</v>
      </c>
      <c r="BB21" s="47"/>
      <c r="BC21" s="51"/>
      <c r="BD21" s="51"/>
      <c r="BE21" s="51"/>
      <c r="BF21" s="51"/>
      <c r="BG21" s="47"/>
      <c r="BH21" s="47"/>
      <c r="BI21" s="47"/>
      <c r="BJ21" s="47"/>
      <c r="BK21" s="47"/>
      <c r="BL21" s="47"/>
      <c r="BM21" s="47"/>
      <c r="BN21" s="47"/>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1:94" ht="28.5" customHeight="1" x14ac:dyDescent="0.35">
      <c r="A22" s="448" t="s">
        <v>171</v>
      </c>
      <c r="B22" s="449"/>
      <c r="C22" s="449"/>
      <c r="D22" s="449"/>
      <c r="E22" s="449"/>
      <c r="F22" s="450"/>
      <c r="G22" s="377"/>
      <c r="H22" s="377"/>
      <c r="I22" s="379"/>
      <c r="J22" s="379"/>
      <c r="K22" s="407"/>
      <c r="L22" s="323"/>
      <c r="M22" s="451" t="str">
        <f>IF(G22="","",G22*I22*K22)</f>
        <v/>
      </c>
      <c r="N22" s="452"/>
      <c r="O22" s="444"/>
      <c r="P22" s="445"/>
      <c r="Q22" s="445"/>
      <c r="R22" s="445"/>
      <c r="S22" s="445"/>
      <c r="T22" s="445"/>
      <c r="U22" s="445"/>
      <c r="V22" s="445"/>
      <c r="W22" s="445"/>
      <c r="X22" s="445"/>
      <c r="Y22" s="446"/>
      <c r="Z22" s="447"/>
      <c r="AA22" s="201" t="str">
        <f>IF(M22="","",SUM(O22:Z22))</f>
        <v/>
      </c>
      <c r="AB22" s="202"/>
      <c r="AC22" s="276" t="str">
        <f>IF(M22="","",(M22-AA22))</f>
        <v/>
      </c>
      <c r="AD22" s="216"/>
      <c r="AI22" s="33"/>
      <c r="AJ22" s="33"/>
      <c r="AK22" s="33"/>
      <c r="AL22" s="33"/>
      <c r="AM22" s="33"/>
      <c r="AN22" s="33"/>
      <c r="AO22" s="33"/>
      <c r="AP22" s="33"/>
      <c r="AQ22" s="33"/>
      <c r="AR22" s="33"/>
      <c r="AS22" s="33"/>
      <c r="AT22" s="33"/>
      <c r="AU22" s="33"/>
      <c r="AV22" s="33"/>
      <c r="AW22" s="33"/>
      <c r="AX22" s="33"/>
      <c r="AY22" s="33"/>
      <c r="AZ22" s="47"/>
      <c r="BA22" s="99" t="s">
        <v>174</v>
      </c>
      <c r="BB22" s="47"/>
      <c r="BC22" s="51"/>
      <c r="BD22" s="51"/>
      <c r="BE22" s="51"/>
      <c r="BF22" s="51"/>
      <c r="BG22" s="47"/>
      <c r="BH22" s="47"/>
      <c r="BI22" s="47"/>
      <c r="BJ22" s="47"/>
      <c r="BK22" s="47"/>
      <c r="BL22" s="47"/>
      <c r="BM22" s="47"/>
      <c r="BN22" s="47"/>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1:94" ht="28.5" customHeight="1" x14ac:dyDescent="0.35">
      <c r="A23" s="448" t="s">
        <v>171</v>
      </c>
      <c r="B23" s="449"/>
      <c r="C23" s="449"/>
      <c r="D23" s="449"/>
      <c r="E23" s="449"/>
      <c r="F23" s="450"/>
      <c r="G23" s="377"/>
      <c r="H23" s="377"/>
      <c r="I23" s="379"/>
      <c r="J23" s="379"/>
      <c r="K23" s="407"/>
      <c r="L23" s="323"/>
      <c r="M23" s="451" t="str">
        <f t="shared" si="3"/>
        <v/>
      </c>
      <c r="N23" s="452"/>
      <c r="O23" s="444"/>
      <c r="P23" s="445"/>
      <c r="Q23" s="445"/>
      <c r="R23" s="445"/>
      <c r="S23" s="445"/>
      <c r="T23" s="445"/>
      <c r="U23" s="445"/>
      <c r="V23" s="445"/>
      <c r="W23" s="445"/>
      <c r="X23" s="445"/>
      <c r="Y23" s="446"/>
      <c r="Z23" s="447"/>
      <c r="AA23" s="201" t="str">
        <f t="shared" si="4"/>
        <v/>
      </c>
      <c r="AB23" s="202"/>
      <c r="AC23" s="276" t="str">
        <f t="shared" si="5"/>
        <v/>
      </c>
      <c r="AD23" s="216"/>
      <c r="AI23" s="33"/>
      <c r="AJ23" s="33"/>
      <c r="AK23" s="33"/>
      <c r="AL23" s="33"/>
      <c r="AM23" s="33"/>
      <c r="AN23" s="33"/>
      <c r="AO23" s="33"/>
      <c r="AP23" s="33"/>
      <c r="AQ23" s="33"/>
      <c r="AR23" s="33"/>
      <c r="AS23" s="33"/>
      <c r="AT23" s="33"/>
      <c r="AU23" s="33"/>
      <c r="AV23" s="33"/>
      <c r="AW23" s="33"/>
      <c r="AX23" s="33"/>
      <c r="AY23" s="33"/>
      <c r="AZ23" s="47"/>
      <c r="BA23" s="99" t="s">
        <v>175</v>
      </c>
      <c r="BB23" s="51"/>
      <c r="BC23" s="51"/>
      <c r="BD23" s="51"/>
      <c r="BE23" s="51"/>
      <c r="BF23" s="51"/>
      <c r="BG23" s="47"/>
      <c r="BH23" s="47"/>
      <c r="BI23" s="47"/>
      <c r="BJ23" s="47"/>
      <c r="BK23" s="47"/>
      <c r="BL23" s="47"/>
      <c r="BM23" s="47"/>
      <c r="BN23" s="47"/>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row>
    <row r="24" spans="1:94" ht="28.5" customHeight="1" x14ac:dyDescent="0.35">
      <c r="A24" s="448" t="s">
        <v>171</v>
      </c>
      <c r="B24" s="449"/>
      <c r="C24" s="449"/>
      <c r="D24" s="449"/>
      <c r="E24" s="449"/>
      <c r="F24" s="450"/>
      <c r="G24" s="377"/>
      <c r="H24" s="377"/>
      <c r="I24" s="379"/>
      <c r="J24" s="379"/>
      <c r="K24" s="407"/>
      <c r="L24" s="323"/>
      <c r="M24" s="451" t="str">
        <f t="shared" si="3"/>
        <v/>
      </c>
      <c r="N24" s="452"/>
      <c r="O24" s="444"/>
      <c r="P24" s="445"/>
      <c r="Q24" s="445"/>
      <c r="R24" s="445"/>
      <c r="S24" s="445"/>
      <c r="T24" s="445"/>
      <c r="U24" s="445"/>
      <c r="V24" s="445"/>
      <c r="W24" s="445"/>
      <c r="X24" s="445"/>
      <c r="Y24" s="446"/>
      <c r="Z24" s="447"/>
      <c r="AA24" s="201" t="str">
        <f t="shared" si="4"/>
        <v/>
      </c>
      <c r="AB24" s="202"/>
      <c r="AC24" s="276" t="str">
        <f t="shared" si="5"/>
        <v/>
      </c>
      <c r="AD24" s="216"/>
      <c r="AI24" s="33"/>
      <c r="AJ24" s="33"/>
      <c r="AK24" s="33"/>
      <c r="AL24" s="33"/>
      <c r="AM24" s="33"/>
      <c r="AN24" s="33"/>
      <c r="AO24" s="33"/>
      <c r="AP24" s="33"/>
      <c r="AQ24" s="33"/>
      <c r="AR24" s="33"/>
      <c r="AS24" s="33"/>
      <c r="AT24" s="33"/>
      <c r="AU24" s="33"/>
      <c r="AV24" s="33"/>
      <c r="AW24" s="33"/>
      <c r="AX24" s="33"/>
      <c r="AY24" s="33"/>
      <c r="AZ24" s="47"/>
      <c r="BA24" s="99" t="s">
        <v>176</v>
      </c>
      <c r="BB24" s="51"/>
      <c r="BC24" s="51"/>
      <c r="BD24" s="51"/>
      <c r="BE24" s="51"/>
      <c r="BF24" s="51"/>
      <c r="BG24" s="47"/>
      <c r="BH24" s="47"/>
      <c r="BI24" s="47"/>
      <c r="BJ24" s="47"/>
      <c r="BK24" s="47"/>
      <c r="BL24" s="47"/>
      <c r="BM24" s="47"/>
      <c r="BN24" s="47"/>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row>
    <row r="25" spans="1:94" ht="28.5" customHeight="1" x14ac:dyDescent="0.35">
      <c r="A25" s="448" t="s">
        <v>171</v>
      </c>
      <c r="B25" s="449"/>
      <c r="C25" s="449"/>
      <c r="D25" s="449"/>
      <c r="E25" s="449"/>
      <c r="F25" s="450"/>
      <c r="G25" s="377"/>
      <c r="H25" s="377"/>
      <c r="I25" s="379"/>
      <c r="J25" s="379"/>
      <c r="K25" s="407"/>
      <c r="L25" s="323"/>
      <c r="M25" s="451" t="str">
        <f t="shared" si="3"/>
        <v/>
      </c>
      <c r="N25" s="452"/>
      <c r="O25" s="444"/>
      <c r="P25" s="445"/>
      <c r="Q25" s="445"/>
      <c r="R25" s="445"/>
      <c r="S25" s="445"/>
      <c r="T25" s="445"/>
      <c r="U25" s="445"/>
      <c r="V25" s="445"/>
      <c r="W25" s="445"/>
      <c r="X25" s="445"/>
      <c r="Y25" s="446"/>
      <c r="Z25" s="447"/>
      <c r="AA25" s="201" t="str">
        <f t="shared" si="4"/>
        <v/>
      </c>
      <c r="AB25" s="202"/>
      <c r="AC25" s="276" t="str">
        <f t="shared" si="5"/>
        <v/>
      </c>
      <c r="AD25" s="216"/>
      <c r="AI25" s="33"/>
      <c r="AJ25" s="33"/>
      <c r="AK25" s="33"/>
      <c r="AL25" s="33"/>
      <c r="AM25" s="33"/>
      <c r="AN25" s="33"/>
      <c r="AO25" s="33"/>
      <c r="AP25" s="33"/>
      <c r="AQ25" s="33"/>
      <c r="AR25" s="33"/>
      <c r="AS25" s="33"/>
      <c r="AT25" s="33"/>
      <c r="AU25" s="33"/>
      <c r="AV25" s="33"/>
      <c r="AW25" s="33"/>
      <c r="AX25" s="33"/>
      <c r="AY25" s="33"/>
      <c r="AZ25" s="47"/>
      <c r="BA25" s="99"/>
      <c r="BB25" s="51"/>
      <c r="BC25" s="51"/>
      <c r="BD25" s="51"/>
      <c r="BE25" s="51"/>
      <c r="BF25" s="51"/>
      <c r="BG25" s="47"/>
      <c r="BH25" s="47"/>
      <c r="BI25" s="47"/>
      <c r="BJ25" s="47"/>
      <c r="BK25" s="47"/>
      <c r="BL25" s="47"/>
      <c r="BM25" s="47"/>
      <c r="BN25" s="47"/>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row>
    <row r="26" spans="1:94" ht="28.5" customHeight="1" x14ac:dyDescent="0.35">
      <c r="A26" s="448" t="s">
        <v>171</v>
      </c>
      <c r="B26" s="449"/>
      <c r="C26" s="449"/>
      <c r="D26" s="449"/>
      <c r="E26" s="449"/>
      <c r="F26" s="450"/>
      <c r="G26" s="377"/>
      <c r="H26" s="377"/>
      <c r="I26" s="379"/>
      <c r="J26" s="379"/>
      <c r="K26" s="407"/>
      <c r="L26" s="323"/>
      <c r="M26" s="451" t="str">
        <f t="shared" si="3"/>
        <v/>
      </c>
      <c r="N26" s="452"/>
      <c r="O26" s="444"/>
      <c r="P26" s="445"/>
      <c r="Q26" s="445"/>
      <c r="R26" s="445"/>
      <c r="S26" s="445"/>
      <c r="T26" s="445"/>
      <c r="U26" s="445"/>
      <c r="V26" s="445"/>
      <c r="W26" s="445"/>
      <c r="X26" s="445"/>
      <c r="Y26" s="446"/>
      <c r="Z26" s="447"/>
      <c r="AA26" s="201" t="str">
        <f t="shared" si="4"/>
        <v/>
      </c>
      <c r="AB26" s="202"/>
      <c r="AC26" s="276" t="str">
        <f t="shared" si="5"/>
        <v/>
      </c>
      <c r="AD26" s="216"/>
      <c r="AI26" s="33"/>
      <c r="AJ26" s="33"/>
      <c r="AK26" s="33"/>
      <c r="AL26" s="33"/>
      <c r="AM26" s="33"/>
      <c r="AN26" s="33"/>
      <c r="AO26" s="33"/>
      <c r="AP26" s="33"/>
      <c r="AQ26" s="33"/>
      <c r="AR26" s="33"/>
      <c r="AS26" s="33"/>
      <c r="AT26" s="33"/>
      <c r="AU26" s="33"/>
      <c r="AV26" s="33"/>
      <c r="AW26" s="33"/>
      <c r="AX26" s="33"/>
      <c r="AY26" s="33"/>
      <c r="AZ26" s="47"/>
      <c r="BA26" s="65"/>
      <c r="BB26" s="51"/>
      <c r="BC26" s="51"/>
      <c r="BD26" s="51"/>
      <c r="BE26" s="51"/>
      <c r="BF26" s="51"/>
      <c r="BG26" s="47"/>
      <c r="BH26" s="47"/>
      <c r="BI26" s="47"/>
      <c r="BJ26" s="47"/>
      <c r="BK26" s="47"/>
      <c r="BL26" s="47"/>
      <c r="BM26" s="47"/>
      <c r="BN26" s="47"/>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row>
    <row r="27" spans="1:94" ht="28.5" customHeight="1" x14ac:dyDescent="0.35">
      <c r="A27" s="448" t="s">
        <v>171</v>
      </c>
      <c r="B27" s="449"/>
      <c r="C27" s="449"/>
      <c r="D27" s="449"/>
      <c r="E27" s="449"/>
      <c r="F27" s="450"/>
      <c r="G27" s="377"/>
      <c r="H27" s="377"/>
      <c r="I27" s="379"/>
      <c r="J27" s="379"/>
      <c r="K27" s="407"/>
      <c r="L27" s="323"/>
      <c r="M27" s="451" t="str">
        <f>IF(G27="","",G27*I27*K27)</f>
        <v/>
      </c>
      <c r="N27" s="452"/>
      <c r="O27" s="444"/>
      <c r="P27" s="445"/>
      <c r="Q27" s="445"/>
      <c r="R27" s="445"/>
      <c r="S27" s="445"/>
      <c r="T27" s="445"/>
      <c r="U27" s="445"/>
      <c r="V27" s="445"/>
      <c r="W27" s="445"/>
      <c r="X27" s="445"/>
      <c r="Y27" s="446"/>
      <c r="Z27" s="447"/>
      <c r="AA27" s="201" t="str">
        <f>IF(M27="","",SUM(O27:Z27))</f>
        <v/>
      </c>
      <c r="AB27" s="202"/>
      <c r="AC27" s="276" t="str">
        <f t="shared" ref="AC27:AC34" si="6">IF(M27="","",(M27-AA27))</f>
        <v/>
      </c>
      <c r="AD27" s="216"/>
      <c r="AI27" s="33"/>
      <c r="AJ27" s="33"/>
      <c r="AK27" s="33"/>
      <c r="AL27" s="33"/>
      <c r="AM27" s="33"/>
      <c r="AN27" s="33"/>
      <c r="AO27" s="33"/>
      <c r="AP27" s="33"/>
      <c r="AQ27" s="33"/>
      <c r="AR27" s="33"/>
      <c r="AS27" s="33"/>
      <c r="AT27" s="33"/>
      <c r="AU27" s="33"/>
      <c r="AV27" s="33"/>
      <c r="AW27" s="33"/>
      <c r="AX27" s="33"/>
      <c r="AY27" s="33"/>
      <c r="AZ27" s="47"/>
      <c r="BA27" s="65"/>
      <c r="BB27" s="51"/>
      <c r="BC27" s="51"/>
      <c r="BD27" s="51"/>
      <c r="BE27" s="51"/>
      <c r="BF27" s="51"/>
      <c r="BG27" s="47"/>
      <c r="BH27" s="47"/>
      <c r="BI27" s="47"/>
      <c r="BJ27" s="47"/>
      <c r="BK27" s="47"/>
      <c r="BL27" s="47"/>
      <c r="BM27" s="47"/>
      <c r="BN27" s="47"/>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row>
    <row r="28" spans="1:94" ht="28.5" customHeight="1" x14ac:dyDescent="0.35">
      <c r="A28" s="448" t="s">
        <v>171</v>
      </c>
      <c r="B28" s="449"/>
      <c r="C28" s="449"/>
      <c r="D28" s="449"/>
      <c r="E28" s="449"/>
      <c r="F28" s="450"/>
      <c r="G28" s="377"/>
      <c r="H28" s="377"/>
      <c r="I28" s="379"/>
      <c r="J28" s="379"/>
      <c r="K28" s="407"/>
      <c r="L28" s="323"/>
      <c r="M28" s="451" t="str">
        <f>IF(G28="","",G28*I28*K28)</f>
        <v/>
      </c>
      <c r="N28" s="452"/>
      <c r="O28" s="444"/>
      <c r="P28" s="445"/>
      <c r="Q28" s="445"/>
      <c r="R28" s="445"/>
      <c r="S28" s="445"/>
      <c r="T28" s="445"/>
      <c r="U28" s="445"/>
      <c r="V28" s="445"/>
      <c r="W28" s="445"/>
      <c r="X28" s="445"/>
      <c r="Y28" s="446"/>
      <c r="Z28" s="447"/>
      <c r="AA28" s="201" t="str">
        <f>IF(M28="","",SUM(O28:Z28))</f>
        <v/>
      </c>
      <c r="AB28" s="202"/>
      <c r="AC28" s="276" t="str">
        <f t="shared" si="6"/>
        <v/>
      </c>
      <c r="AD28" s="216"/>
      <c r="AI28" s="33"/>
      <c r="AJ28" s="33"/>
      <c r="AK28" s="33"/>
      <c r="AL28" s="33"/>
      <c r="AM28" s="33"/>
      <c r="AN28" s="33"/>
      <c r="AO28" s="33"/>
      <c r="AP28" s="33"/>
      <c r="AQ28" s="33"/>
      <c r="AR28" s="33"/>
      <c r="AS28" s="33"/>
      <c r="AT28" s="33"/>
      <c r="AU28" s="33"/>
      <c r="AV28" s="33"/>
      <c r="AW28" s="33"/>
      <c r="AX28" s="33"/>
      <c r="AY28" s="33"/>
      <c r="AZ28" s="47"/>
      <c r="BA28" s="65"/>
      <c r="BB28" s="51"/>
      <c r="BC28" s="51"/>
      <c r="BD28" s="51"/>
      <c r="BE28" s="51"/>
      <c r="BF28" s="51"/>
      <c r="BG28" s="47"/>
      <c r="BH28" s="47"/>
      <c r="BI28" s="47"/>
      <c r="BJ28" s="47"/>
      <c r="BK28" s="47"/>
      <c r="BL28" s="47"/>
      <c r="BM28" s="47"/>
      <c r="BN28" s="47"/>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1:94" ht="28.5" customHeight="1" x14ac:dyDescent="0.35">
      <c r="A29" s="448" t="s">
        <v>171</v>
      </c>
      <c r="B29" s="449"/>
      <c r="C29" s="449"/>
      <c r="D29" s="449"/>
      <c r="E29" s="449"/>
      <c r="F29" s="450"/>
      <c r="G29" s="377"/>
      <c r="H29" s="377"/>
      <c r="I29" s="379"/>
      <c r="J29" s="379"/>
      <c r="K29" s="407"/>
      <c r="L29" s="323"/>
      <c r="M29" s="451" t="str">
        <f t="shared" ref="M29:M31" si="7">IF(G29="","",G29*I29*K29)</f>
        <v/>
      </c>
      <c r="N29" s="452"/>
      <c r="O29" s="444"/>
      <c r="P29" s="445"/>
      <c r="Q29" s="445"/>
      <c r="R29" s="445"/>
      <c r="S29" s="445"/>
      <c r="T29" s="445"/>
      <c r="U29" s="445"/>
      <c r="V29" s="445"/>
      <c r="W29" s="445"/>
      <c r="X29" s="445"/>
      <c r="Y29" s="446"/>
      <c r="Z29" s="447"/>
      <c r="AA29" s="201" t="str">
        <f t="shared" ref="AA29" si="8">IF(M29="","",SUM(O29:Z29))</f>
        <v/>
      </c>
      <c r="AB29" s="202"/>
      <c r="AC29" s="276" t="str">
        <f t="shared" si="6"/>
        <v/>
      </c>
      <c r="AD29" s="216"/>
      <c r="AI29" s="33"/>
      <c r="AJ29" s="33"/>
      <c r="AK29" s="33"/>
      <c r="AL29" s="33"/>
      <c r="AM29" s="33"/>
      <c r="AN29" s="33"/>
      <c r="AO29" s="33"/>
      <c r="AP29" s="33"/>
      <c r="AQ29" s="33"/>
      <c r="AR29" s="33"/>
      <c r="AS29" s="33"/>
      <c r="AT29" s="33"/>
      <c r="AU29" s="33"/>
      <c r="AV29" s="33"/>
      <c r="AW29" s="33"/>
      <c r="AX29" s="33"/>
      <c r="AY29" s="33"/>
      <c r="AZ29" s="47"/>
      <c r="BA29" s="65"/>
      <c r="BB29" s="51"/>
      <c r="BC29" s="51"/>
      <c r="BD29" s="51"/>
      <c r="BE29" s="51"/>
      <c r="BF29" s="51"/>
      <c r="BG29" s="47"/>
      <c r="BH29" s="47"/>
      <c r="BI29" s="47"/>
      <c r="BJ29" s="47"/>
      <c r="BK29" s="47"/>
      <c r="BL29" s="47"/>
      <c r="BM29" s="47"/>
      <c r="BN29" s="47"/>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1:94" ht="28.5" customHeight="1" x14ac:dyDescent="0.35">
      <c r="A30" s="448" t="s">
        <v>171</v>
      </c>
      <c r="B30" s="449"/>
      <c r="C30" s="449"/>
      <c r="D30" s="449"/>
      <c r="E30" s="449"/>
      <c r="F30" s="450"/>
      <c r="G30" s="377"/>
      <c r="H30" s="377"/>
      <c r="I30" s="379"/>
      <c r="J30" s="379"/>
      <c r="K30" s="407"/>
      <c r="L30" s="323"/>
      <c r="M30" s="451" t="str">
        <f t="shared" si="7"/>
        <v/>
      </c>
      <c r="N30" s="452"/>
      <c r="O30" s="444"/>
      <c r="P30" s="445"/>
      <c r="Q30" s="445"/>
      <c r="R30" s="445"/>
      <c r="S30" s="445"/>
      <c r="T30" s="445"/>
      <c r="U30" s="445"/>
      <c r="V30" s="445"/>
      <c r="W30" s="445"/>
      <c r="X30" s="445"/>
      <c r="Y30" s="446"/>
      <c r="Z30" s="447"/>
      <c r="AA30" s="201" t="str">
        <f t="shared" ref="AA30:AA31" si="9">IF(M30="","",SUM(O30:Z30))</f>
        <v/>
      </c>
      <c r="AB30" s="202"/>
      <c r="AC30" s="276" t="str">
        <f t="shared" si="6"/>
        <v/>
      </c>
      <c r="AD30" s="216"/>
      <c r="AI30" s="33"/>
      <c r="AJ30" s="33"/>
      <c r="AK30" s="33"/>
      <c r="AL30" s="33"/>
      <c r="AM30" s="33"/>
      <c r="AN30" s="33"/>
      <c r="AO30" s="33"/>
      <c r="AP30" s="33"/>
      <c r="AQ30" s="33"/>
      <c r="AR30" s="33"/>
      <c r="AS30" s="33"/>
      <c r="AT30" s="33"/>
      <c r="AU30" s="33"/>
      <c r="AV30" s="33"/>
      <c r="AW30" s="33"/>
      <c r="AX30" s="33"/>
      <c r="AY30" s="33"/>
      <c r="AZ30" s="47"/>
      <c r="BA30" s="65"/>
      <c r="BB30" s="51"/>
      <c r="BC30" s="51"/>
      <c r="BD30" s="51"/>
      <c r="BE30" s="51"/>
      <c r="BF30" s="51"/>
      <c r="BG30" s="47"/>
      <c r="BH30" s="47"/>
      <c r="BI30" s="47"/>
      <c r="BJ30" s="47"/>
      <c r="BK30" s="47"/>
      <c r="BL30" s="47"/>
      <c r="BM30" s="47"/>
      <c r="BN30" s="47"/>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1:94" ht="28.5" customHeight="1" x14ac:dyDescent="0.35">
      <c r="A31" s="448" t="s">
        <v>171</v>
      </c>
      <c r="B31" s="449"/>
      <c r="C31" s="449"/>
      <c r="D31" s="449"/>
      <c r="E31" s="449"/>
      <c r="F31" s="450"/>
      <c r="G31" s="377"/>
      <c r="H31" s="377"/>
      <c r="I31" s="379"/>
      <c r="J31" s="379"/>
      <c r="K31" s="407"/>
      <c r="L31" s="323"/>
      <c r="M31" s="451" t="str">
        <f t="shared" si="7"/>
        <v/>
      </c>
      <c r="N31" s="452"/>
      <c r="O31" s="444"/>
      <c r="P31" s="445"/>
      <c r="Q31" s="445"/>
      <c r="R31" s="445"/>
      <c r="S31" s="445"/>
      <c r="T31" s="445"/>
      <c r="U31" s="445"/>
      <c r="V31" s="445"/>
      <c r="W31" s="445"/>
      <c r="X31" s="445"/>
      <c r="Y31" s="446"/>
      <c r="Z31" s="447"/>
      <c r="AA31" s="201" t="str">
        <f t="shared" si="9"/>
        <v/>
      </c>
      <c r="AB31" s="202"/>
      <c r="AC31" s="276" t="str">
        <f t="shared" si="6"/>
        <v/>
      </c>
      <c r="AD31" s="216"/>
      <c r="AI31" s="33"/>
      <c r="AJ31" s="33"/>
      <c r="AK31" s="33"/>
      <c r="AL31" s="33"/>
      <c r="AM31" s="33"/>
      <c r="AN31" s="33"/>
      <c r="AO31" s="33"/>
      <c r="AP31" s="33"/>
      <c r="AQ31" s="33"/>
      <c r="AR31" s="33"/>
      <c r="AS31" s="33"/>
      <c r="AT31" s="33"/>
      <c r="AU31" s="33"/>
      <c r="AV31" s="33"/>
      <c r="AW31" s="33"/>
      <c r="AX31" s="33"/>
      <c r="AY31" s="33"/>
      <c r="AZ31" s="47"/>
      <c r="BA31" s="65"/>
      <c r="BB31" s="51"/>
      <c r="BC31" s="51"/>
      <c r="BD31" s="51"/>
      <c r="BE31" s="51"/>
      <c r="BF31" s="51"/>
      <c r="BG31" s="47"/>
      <c r="BH31" s="47"/>
      <c r="BI31" s="47"/>
      <c r="BJ31" s="47"/>
      <c r="BK31" s="47"/>
      <c r="BL31" s="47"/>
      <c r="BM31" s="47"/>
      <c r="BN31" s="47"/>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4" ht="22.5" customHeight="1" x14ac:dyDescent="0.35">
      <c r="A32" s="467" t="s">
        <v>177</v>
      </c>
      <c r="B32" s="468"/>
      <c r="C32" s="468"/>
      <c r="D32" s="468"/>
      <c r="E32" s="468"/>
      <c r="F32" s="469"/>
      <c r="G32" s="470"/>
      <c r="H32" s="470"/>
      <c r="I32" s="471"/>
      <c r="J32" s="471"/>
      <c r="K32" s="472"/>
      <c r="L32" s="473"/>
      <c r="M32" s="451" t="str">
        <f>IF(G32="","",G32*I32*K32)</f>
        <v/>
      </c>
      <c r="N32" s="452"/>
      <c r="O32" s="474"/>
      <c r="P32" s="456"/>
      <c r="Q32" s="456"/>
      <c r="R32" s="456"/>
      <c r="S32" s="456"/>
      <c r="T32" s="456"/>
      <c r="U32" s="456"/>
      <c r="V32" s="456"/>
      <c r="W32" s="456"/>
      <c r="X32" s="456"/>
      <c r="Y32" s="454"/>
      <c r="Z32" s="455"/>
      <c r="AA32" s="201" t="str">
        <f>IF(M32="","",SUM(O32:Z32))</f>
        <v/>
      </c>
      <c r="AB32" s="202"/>
      <c r="AC32" s="276" t="str">
        <f t="shared" si="6"/>
        <v/>
      </c>
      <c r="AD32" s="216"/>
      <c r="AI32" s="33"/>
      <c r="AJ32" s="33"/>
      <c r="AK32" s="33"/>
      <c r="AL32" s="33"/>
      <c r="AM32" s="33"/>
      <c r="AN32" s="33"/>
      <c r="AO32" s="33"/>
      <c r="AP32" s="33"/>
      <c r="AQ32" s="33"/>
      <c r="AR32" s="33"/>
      <c r="AS32" s="33"/>
      <c r="AT32" s="33"/>
      <c r="AU32" s="33"/>
      <c r="AV32" s="33"/>
      <c r="AW32" s="33"/>
      <c r="AX32" s="33"/>
      <c r="AY32" s="33"/>
      <c r="AZ32" s="47"/>
      <c r="BA32" s="65"/>
      <c r="BB32" s="51"/>
      <c r="BC32" s="51"/>
      <c r="BD32" s="51"/>
      <c r="BE32" s="51"/>
      <c r="BF32" s="51"/>
      <c r="BG32" s="47"/>
      <c r="BH32" s="47"/>
      <c r="BI32" s="47"/>
      <c r="BJ32" s="47"/>
      <c r="BK32" s="47"/>
      <c r="BL32" s="47"/>
      <c r="BM32" s="47"/>
      <c r="BN32" s="47"/>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row>
    <row r="33" spans="1:94" ht="22.5" customHeight="1" x14ac:dyDescent="0.35">
      <c r="A33" s="467" t="s">
        <v>177</v>
      </c>
      <c r="B33" s="468"/>
      <c r="C33" s="468"/>
      <c r="D33" s="468"/>
      <c r="E33" s="468"/>
      <c r="F33" s="469"/>
      <c r="G33" s="470"/>
      <c r="H33" s="470"/>
      <c r="I33" s="471"/>
      <c r="J33" s="471"/>
      <c r="K33" s="472"/>
      <c r="L33" s="473"/>
      <c r="M33" s="451" t="str">
        <f>IF(G33="","",G33*I33*K33)</f>
        <v/>
      </c>
      <c r="N33" s="452"/>
      <c r="O33" s="474"/>
      <c r="P33" s="456"/>
      <c r="Q33" s="456"/>
      <c r="R33" s="456"/>
      <c r="S33" s="456"/>
      <c r="T33" s="456"/>
      <c r="U33" s="456"/>
      <c r="V33" s="456"/>
      <c r="W33" s="456"/>
      <c r="X33" s="456"/>
      <c r="Y33" s="454"/>
      <c r="Z33" s="455"/>
      <c r="AA33" s="201" t="str">
        <f>IF(M33="","",SUM(O33:Z33))</f>
        <v/>
      </c>
      <c r="AB33" s="202"/>
      <c r="AC33" s="276" t="str">
        <f t="shared" si="6"/>
        <v/>
      </c>
      <c r="AD33" s="216"/>
      <c r="AI33" s="33"/>
      <c r="AJ33" s="33"/>
      <c r="AK33" s="33"/>
      <c r="AL33" s="33"/>
      <c r="AM33" s="33"/>
      <c r="AN33" s="33"/>
      <c r="AO33" s="33"/>
      <c r="AP33" s="33"/>
      <c r="AQ33" s="33"/>
      <c r="AR33" s="33"/>
      <c r="AS33" s="33"/>
      <c r="AT33" s="33"/>
      <c r="AU33" s="33"/>
      <c r="AV33" s="33"/>
      <c r="AW33" s="33"/>
      <c r="AX33" s="33"/>
      <c r="AY33" s="33"/>
      <c r="AZ33" s="47"/>
      <c r="BA33" s="65"/>
      <c r="BB33" s="55"/>
      <c r="BC33" s="55"/>
      <c r="BD33" s="55"/>
      <c r="BE33" s="55"/>
      <c r="BF33" s="55"/>
      <c r="BG33" s="47"/>
      <c r="BH33" s="47"/>
      <c r="BI33" s="47"/>
      <c r="BJ33" s="47"/>
      <c r="BK33" s="47"/>
      <c r="BL33" s="47"/>
      <c r="BM33" s="47"/>
      <c r="BN33" s="47"/>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1:94" ht="22.5" customHeight="1" x14ac:dyDescent="0.35">
      <c r="A34" s="467" t="s">
        <v>177</v>
      </c>
      <c r="B34" s="468"/>
      <c r="C34" s="468"/>
      <c r="D34" s="468"/>
      <c r="E34" s="468"/>
      <c r="F34" s="469"/>
      <c r="G34" s="470"/>
      <c r="H34" s="470"/>
      <c r="I34" s="471"/>
      <c r="J34" s="471"/>
      <c r="K34" s="472"/>
      <c r="L34" s="473"/>
      <c r="M34" s="451" t="str">
        <f>IF(G34="","",G34*I34*K34)</f>
        <v/>
      </c>
      <c r="N34" s="452"/>
      <c r="O34" s="474"/>
      <c r="P34" s="456"/>
      <c r="Q34" s="456"/>
      <c r="R34" s="456"/>
      <c r="S34" s="456"/>
      <c r="T34" s="456"/>
      <c r="U34" s="456"/>
      <c r="V34" s="456"/>
      <c r="W34" s="456"/>
      <c r="X34" s="456"/>
      <c r="Y34" s="454"/>
      <c r="Z34" s="455"/>
      <c r="AA34" s="201" t="str">
        <f>IF(M34="","",SUM(O34:Z34))</f>
        <v/>
      </c>
      <c r="AB34" s="202"/>
      <c r="AC34" s="276" t="str">
        <f t="shared" si="6"/>
        <v/>
      </c>
      <c r="AD34" s="216"/>
      <c r="AI34" s="33"/>
      <c r="AJ34" s="33"/>
      <c r="AK34" s="33"/>
      <c r="AL34" s="33"/>
      <c r="AM34" s="33"/>
      <c r="AN34" s="33"/>
      <c r="AO34" s="33"/>
      <c r="AP34" s="33"/>
      <c r="AQ34" s="33"/>
      <c r="AR34" s="33"/>
      <c r="AS34" s="33"/>
      <c r="AT34" s="33"/>
      <c r="AU34" s="33"/>
      <c r="AV34" s="33"/>
      <c r="AW34" s="33"/>
      <c r="AX34" s="33"/>
      <c r="AY34" s="33"/>
      <c r="AZ34" s="47"/>
      <c r="BA34" s="65"/>
      <c r="BB34" s="55"/>
      <c r="BC34" s="55"/>
      <c r="BD34" s="55"/>
      <c r="BE34" s="55"/>
      <c r="BF34" s="55"/>
      <c r="BG34" s="47"/>
      <c r="BH34" s="47"/>
      <c r="BI34" s="47"/>
      <c r="BJ34" s="47"/>
      <c r="BK34" s="47"/>
      <c r="BL34" s="47"/>
      <c r="BM34" s="47"/>
      <c r="BN34" s="47"/>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row>
    <row r="35" spans="1:94" s="6" customFormat="1" ht="16.5" customHeight="1" x14ac:dyDescent="0.35">
      <c r="A35" s="363" t="s">
        <v>178</v>
      </c>
      <c r="B35" s="363"/>
      <c r="C35" s="363"/>
      <c r="D35" s="363"/>
      <c r="E35" s="363"/>
      <c r="F35" s="363"/>
      <c r="G35" s="397"/>
      <c r="H35" s="398"/>
      <c r="I35" s="398"/>
      <c r="J35" s="398"/>
      <c r="K35" s="398"/>
      <c r="L35" s="399"/>
      <c r="M35" s="201">
        <f>SUM(M12:N34)</f>
        <v>0</v>
      </c>
      <c r="N35" s="202"/>
      <c r="O35" s="428">
        <f>SUM(O12:P34)</f>
        <v>0</v>
      </c>
      <c r="P35" s="364"/>
      <c r="Q35" s="360">
        <f>SUM(Q12:R34)</f>
        <v>0</v>
      </c>
      <c r="R35" s="364"/>
      <c r="S35" s="360">
        <f>SUM(S12:T34)</f>
        <v>0</v>
      </c>
      <c r="T35" s="364"/>
      <c r="U35" s="360">
        <f>SUM(U12:V34)</f>
        <v>0</v>
      </c>
      <c r="V35" s="364"/>
      <c r="W35" s="360">
        <f>SUM(W12:X34)</f>
        <v>0</v>
      </c>
      <c r="X35" s="364"/>
      <c r="Y35" s="360">
        <f>SUM(Y12:Z34)</f>
        <v>0</v>
      </c>
      <c r="Z35" s="364"/>
      <c r="AA35" s="460">
        <f>SUM(O35:Z35)</f>
        <v>0</v>
      </c>
      <c r="AB35" s="461"/>
      <c r="AC35" s="462">
        <f>IF(M35="","",M35-AA35)</f>
        <v>0</v>
      </c>
      <c r="AD35" s="463"/>
      <c r="AI35" s="53"/>
      <c r="AJ35" s="53"/>
      <c r="AK35" s="53"/>
      <c r="AL35" s="53"/>
      <c r="AM35" s="53"/>
      <c r="AN35" s="53"/>
      <c r="AO35" s="53"/>
      <c r="AP35" s="53"/>
      <c r="AQ35" s="53"/>
      <c r="AR35" s="53"/>
      <c r="AS35" s="53"/>
      <c r="AT35" s="53"/>
      <c r="AU35" s="53"/>
      <c r="AV35" s="53"/>
      <c r="AW35" s="53"/>
      <c r="AX35" s="53"/>
      <c r="AY35" s="53"/>
      <c r="AZ35" s="53"/>
      <c r="BA35" s="65"/>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row>
    <row r="36" spans="1:94" s="5" customFormat="1" ht="12.75" customHeight="1" x14ac:dyDescent="0.3">
      <c r="A36" s="209" t="s">
        <v>87</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2"/>
      <c r="AI36" s="54"/>
      <c r="AJ36" s="54"/>
      <c r="AK36" s="54"/>
      <c r="AL36" s="54"/>
      <c r="AM36" s="54"/>
      <c r="AN36" s="54"/>
      <c r="AO36" s="54"/>
      <c r="AP36" s="54"/>
      <c r="AQ36" s="54"/>
      <c r="AR36" s="54"/>
      <c r="AS36" s="54"/>
      <c r="AT36" s="54"/>
      <c r="AU36" s="54"/>
      <c r="AV36" s="54"/>
      <c r="AW36" s="54"/>
      <c r="AX36" s="54"/>
      <c r="AY36" s="54"/>
      <c r="AZ36" s="54"/>
      <c r="BA36" s="65" t="s">
        <v>179</v>
      </c>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row>
    <row r="37" spans="1:94" ht="21.95" customHeight="1" x14ac:dyDescent="0.35">
      <c r="A37" s="294" t="s">
        <v>180</v>
      </c>
      <c r="B37" s="294"/>
      <c r="C37" s="294"/>
      <c r="D37" s="294"/>
      <c r="E37" s="294"/>
      <c r="F37" s="294"/>
      <c r="G37" s="365"/>
      <c r="H37" s="366"/>
      <c r="I37" s="366"/>
      <c r="J37" s="366"/>
      <c r="K37" s="366"/>
      <c r="L37" s="367"/>
      <c r="M37" s="311"/>
      <c r="N37" s="312"/>
      <c r="O37" s="245" t="s">
        <v>181</v>
      </c>
      <c r="P37" s="464"/>
      <c r="Q37" s="466" t="s">
        <v>91</v>
      </c>
      <c r="R37" s="466"/>
      <c r="S37" s="466" t="s">
        <v>91</v>
      </c>
      <c r="T37" s="466"/>
      <c r="U37" s="466" t="s">
        <v>91</v>
      </c>
      <c r="V37" s="466"/>
      <c r="W37" s="466" t="s">
        <v>91</v>
      </c>
      <c r="X37" s="466"/>
      <c r="Y37" s="466" t="s">
        <v>91</v>
      </c>
      <c r="Z37" s="466"/>
      <c r="AA37" s="311" t="str">
        <f>IF(M37="","",SUM(O37:Z37))</f>
        <v/>
      </c>
      <c r="AB37" s="312"/>
      <c r="AC37" s="276" t="str">
        <f>IF(M37="","",(M37-AA37))</f>
        <v/>
      </c>
      <c r="AD37" s="216"/>
      <c r="AI37" s="33"/>
      <c r="AJ37" s="33"/>
      <c r="AK37" s="33"/>
      <c r="AL37" s="33"/>
      <c r="AM37" s="33"/>
      <c r="AN37" s="33"/>
      <c r="AO37" s="33"/>
      <c r="AP37" s="33"/>
      <c r="AQ37" s="33"/>
      <c r="AR37" s="33"/>
      <c r="AS37" s="33"/>
      <c r="AT37" s="33"/>
      <c r="AU37" s="33"/>
      <c r="AV37" s="33"/>
      <c r="AW37" s="33"/>
      <c r="AX37" s="33"/>
      <c r="AY37" s="33"/>
      <c r="AZ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row>
    <row r="38" spans="1:94" ht="15" customHeight="1" x14ac:dyDescent="0.35">
      <c r="A38" s="228" t="s">
        <v>92</v>
      </c>
      <c r="B38" s="229"/>
      <c r="C38" s="229"/>
      <c r="D38" s="229"/>
      <c r="E38" s="229"/>
      <c r="F38" s="229"/>
      <c r="G38" s="229"/>
      <c r="H38" s="229"/>
      <c r="I38" s="229"/>
      <c r="J38" s="229"/>
      <c r="K38" s="229"/>
      <c r="L38" s="229"/>
      <c r="M38" s="265" t="str">
        <f>IF(M37="","",IF(O37&lt;=(0.1*O35),"No","Yes; please revise."))</f>
        <v/>
      </c>
      <c r="N38" s="265"/>
      <c r="O38" s="265"/>
      <c r="P38" s="265"/>
      <c r="Q38" s="265"/>
      <c r="R38" s="265"/>
      <c r="S38" s="265"/>
      <c r="T38" s="265"/>
      <c r="U38" s="265"/>
      <c r="V38" s="265"/>
      <c r="W38" s="265"/>
      <c r="X38" s="265"/>
      <c r="Y38" s="265"/>
      <c r="Z38" s="265"/>
      <c r="AA38" s="265"/>
      <c r="AB38" s="265"/>
      <c r="AC38" s="265"/>
      <c r="AD38" s="266"/>
      <c r="AI38" s="33"/>
      <c r="AJ38" s="33"/>
      <c r="AK38" s="33"/>
      <c r="AL38" s="33"/>
      <c r="AM38" s="33"/>
      <c r="AN38" s="33"/>
      <c r="AO38" s="33"/>
      <c r="AP38" s="33"/>
      <c r="AQ38" s="33"/>
      <c r="AR38" s="33"/>
      <c r="AS38" s="33"/>
      <c r="AT38" s="33"/>
      <c r="AU38" s="33"/>
      <c r="AV38" s="33"/>
      <c r="AW38" s="33"/>
      <c r="AX38" s="33"/>
      <c r="AY38" s="33"/>
      <c r="AZ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1:94" s="5" customFormat="1" ht="12.75" customHeight="1" x14ac:dyDescent="0.3">
      <c r="A39" s="209" t="s">
        <v>52</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2"/>
      <c r="AI39" s="54"/>
      <c r="AJ39" s="54"/>
      <c r="AK39" s="54"/>
      <c r="AL39" s="54"/>
      <c r="AM39" s="54"/>
      <c r="AN39" s="54"/>
      <c r="AO39" s="54"/>
      <c r="AP39" s="54"/>
      <c r="AQ39" s="54"/>
      <c r="AR39" s="54"/>
      <c r="AS39" s="54"/>
      <c r="AT39" s="54"/>
      <c r="AU39" s="54"/>
      <c r="AV39" s="54"/>
      <c r="AW39" s="54"/>
      <c r="AX39" s="54"/>
      <c r="AY39" s="54"/>
      <c r="AZ39" s="54"/>
      <c r="BA39" s="58"/>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row>
    <row r="40" spans="1:94" ht="30" customHeight="1" thickBot="1" x14ac:dyDescent="0.4">
      <c r="A40" s="283" t="s">
        <v>182</v>
      </c>
      <c r="B40" s="283"/>
      <c r="C40" s="283"/>
      <c r="D40" s="283"/>
      <c r="E40" s="283"/>
      <c r="F40" s="283"/>
      <c r="G40" s="457"/>
      <c r="H40" s="458"/>
      <c r="I40" s="458"/>
      <c r="J40" s="458"/>
      <c r="K40" s="458"/>
      <c r="L40" s="459"/>
      <c r="M40" s="262">
        <f>SUM(M35:N37)</f>
        <v>0</v>
      </c>
      <c r="N40" s="263"/>
      <c r="O40" s="267">
        <f>SUM(O35:P37)</f>
        <v>0</v>
      </c>
      <c r="P40" s="244"/>
      <c r="Q40" s="244">
        <f>SUM(Q35:R37)</f>
        <v>0</v>
      </c>
      <c r="R40" s="244"/>
      <c r="S40" s="244">
        <f>SUM(S35:T37)</f>
        <v>0</v>
      </c>
      <c r="T40" s="244"/>
      <c r="U40" s="244">
        <f>SUM(U35:V37)</f>
        <v>0</v>
      </c>
      <c r="V40" s="244"/>
      <c r="W40" s="244">
        <f>SUM(W35:X37)</f>
        <v>0</v>
      </c>
      <c r="X40" s="244"/>
      <c r="Y40" s="244">
        <f>SUM(Y35:Z37)</f>
        <v>0</v>
      </c>
      <c r="Z40" s="244"/>
      <c r="AA40" s="262">
        <f>SUM(AA35:AB37)</f>
        <v>0</v>
      </c>
      <c r="AB40" s="263"/>
      <c r="AC40" s="303">
        <f>IF(M40="","",(M40-AA40))</f>
        <v>0</v>
      </c>
      <c r="AD40" s="274"/>
      <c r="AI40" s="33"/>
      <c r="AJ40" s="33"/>
      <c r="AK40" s="33"/>
      <c r="AL40" s="33"/>
      <c r="AM40" s="33"/>
      <c r="AN40" s="33"/>
      <c r="AO40" s="33"/>
      <c r="AP40" s="33"/>
      <c r="AQ40" s="33"/>
      <c r="AR40" s="33"/>
      <c r="AS40" s="33"/>
      <c r="AT40" s="33"/>
      <c r="AU40" s="33"/>
      <c r="AV40" s="33"/>
      <c r="AW40" s="33"/>
      <c r="AX40" s="33"/>
      <c r="AY40" s="33"/>
      <c r="AZ40" s="33"/>
      <c r="BA40" s="59"/>
      <c r="BB40" s="48"/>
      <c r="BC40" s="48"/>
      <c r="BD40" s="48"/>
      <c r="BE40" s="48"/>
      <c r="BF40" s="48"/>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row>
    <row r="41" spans="1:94" s="39" customFormat="1" ht="25.5" customHeight="1" x14ac:dyDescent="0.3">
      <c r="A41" s="465" t="s">
        <v>59</v>
      </c>
      <c r="B41" s="465"/>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38"/>
      <c r="AF41" s="38"/>
      <c r="AG41" s="38"/>
      <c r="AI41" s="56"/>
      <c r="AJ41" s="56"/>
      <c r="AK41" s="56"/>
      <c r="AL41" s="56"/>
      <c r="AM41" s="56"/>
      <c r="AN41" s="56"/>
      <c r="AO41" s="56"/>
      <c r="AP41" s="56"/>
      <c r="AQ41" s="56"/>
      <c r="AR41" s="56"/>
      <c r="AS41" s="56"/>
      <c r="AT41" s="56"/>
      <c r="AU41" s="56"/>
      <c r="AV41" s="56"/>
      <c r="AW41" s="56"/>
      <c r="AX41" s="56"/>
      <c r="AY41" s="56"/>
      <c r="AZ41" s="56"/>
      <c r="BA41" s="58"/>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row>
    <row r="42" spans="1:94" s="39" customFormat="1" ht="13.5" customHeight="1" x14ac:dyDescent="0.3">
      <c r="A42" s="453" t="s">
        <v>261</v>
      </c>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38"/>
      <c r="AF42" s="38"/>
      <c r="AG42" s="38"/>
      <c r="AI42" s="56"/>
      <c r="AJ42" s="56"/>
      <c r="AK42" s="56"/>
      <c r="AL42" s="56"/>
      <c r="AM42" s="56"/>
      <c r="AN42" s="56"/>
      <c r="AO42" s="56"/>
      <c r="AP42" s="56"/>
      <c r="AQ42" s="56"/>
      <c r="AR42" s="56"/>
      <c r="AS42" s="56"/>
      <c r="AT42" s="56"/>
      <c r="AU42" s="56"/>
      <c r="AV42" s="56"/>
      <c r="AW42" s="56"/>
      <c r="AX42" s="56"/>
      <c r="AY42" s="56"/>
      <c r="AZ42" s="56"/>
      <c r="BA42" s="58"/>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row>
    <row r="43" spans="1:94" s="39" customFormat="1" ht="14.65" customHeight="1" x14ac:dyDescent="0.3">
      <c r="A43" s="453" t="s">
        <v>259</v>
      </c>
      <c r="B43" s="453"/>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38"/>
      <c r="AF43" s="38"/>
      <c r="AG43" s="38"/>
      <c r="AI43" s="56"/>
      <c r="AJ43" s="56"/>
      <c r="AK43" s="56"/>
      <c r="AL43" s="56"/>
      <c r="AM43" s="56"/>
      <c r="AN43" s="56"/>
      <c r="AO43" s="56"/>
      <c r="AP43" s="56"/>
      <c r="AQ43" s="56"/>
      <c r="AR43" s="56"/>
      <c r="AS43" s="56"/>
      <c r="AT43" s="56"/>
      <c r="AU43" s="56"/>
      <c r="AV43" s="56"/>
      <c r="AW43" s="56"/>
      <c r="AX43" s="56"/>
      <c r="AY43" s="56"/>
      <c r="AZ43" s="56"/>
      <c r="BA43" s="58"/>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row>
    <row r="44" spans="1:94" s="39" customFormat="1" ht="23.25" customHeight="1" x14ac:dyDescent="0.3">
      <c r="A44" s="453" t="s">
        <v>260</v>
      </c>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38"/>
      <c r="AF44" s="38"/>
      <c r="AG44" s="38"/>
      <c r="AI44" s="56"/>
      <c r="AJ44" s="56"/>
      <c r="AK44" s="56"/>
      <c r="AL44" s="56"/>
      <c r="AM44" s="56"/>
      <c r="AN44" s="56"/>
      <c r="AO44" s="56"/>
      <c r="AP44" s="56"/>
      <c r="AQ44" s="56"/>
      <c r="AR44" s="56"/>
      <c r="AS44" s="56"/>
      <c r="AT44" s="56"/>
      <c r="AU44" s="56"/>
      <c r="AV44" s="56"/>
      <c r="AW44" s="56"/>
      <c r="AX44" s="56"/>
      <c r="AY44" s="56"/>
      <c r="AZ44" s="56"/>
      <c r="BA44" s="58"/>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row>
    <row r="45" spans="1:94" s="39" customFormat="1" ht="24.75" customHeight="1" x14ac:dyDescent="0.3">
      <c r="A45" s="453" t="s">
        <v>213</v>
      </c>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38"/>
      <c r="AF45" s="38"/>
      <c r="AG45" s="38"/>
      <c r="AI45" s="56"/>
      <c r="AJ45" s="56"/>
      <c r="AK45" s="56"/>
      <c r="AL45" s="56"/>
      <c r="AM45" s="56"/>
      <c r="AN45" s="56"/>
      <c r="AO45" s="56"/>
      <c r="AP45" s="56"/>
      <c r="AQ45" s="56"/>
      <c r="AR45" s="56"/>
      <c r="AS45" s="56"/>
      <c r="AT45" s="56"/>
      <c r="AU45" s="56"/>
      <c r="AV45" s="56"/>
      <c r="AW45" s="56"/>
      <c r="AX45" s="56"/>
      <c r="AY45" s="56"/>
      <c r="AZ45" s="56"/>
      <c r="BA45" s="58"/>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row>
    <row r="46" spans="1:94" x14ac:dyDescent="0.35">
      <c r="A46" s="453" t="s">
        <v>262</v>
      </c>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I46" s="33"/>
      <c r="AJ46" s="33"/>
      <c r="AK46" s="33"/>
      <c r="AL46" s="33"/>
      <c r="AM46" s="33"/>
      <c r="AN46" s="33"/>
      <c r="AO46" s="33"/>
      <c r="AP46" s="33"/>
      <c r="AQ46" s="33"/>
      <c r="AR46" s="33"/>
      <c r="AS46" s="33"/>
      <c r="AT46" s="33"/>
      <c r="AU46" s="33"/>
      <c r="AV46" s="33"/>
      <c r="AW46" s="33"/>
      <c r="AX46" s="33"/>
      <c r="AY46" s="33"/>
      <c r="AZ46" s="33"/>
      <c r="BA46" s="59"/>
      <c r="BB46" s="48"/>
      <c r="BC46" s="48"/>
      <c r="BD46" s="48"/>
      <c r="BE46" s="48"/>
      <c r="BF46" s="48"/>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row>
    <row r="47" spans="1:94" ht="24" customHeight="1" x14ac:dyDescent="0.35">
      <c r="A47" s="453" t="s">
        <v>263</v>
      </c>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I47" s="33"/>
      <c r="AJ47" s="33"/>
      <c r="AK47" s="33"/>
      <c r="AL47" s="33"/>
      <c r="AM47" s="33"/>
      <c r="AN47" s="33"/>
      <c r="AO47" s="33"/>
      <c r="AP47" s="33"/>
      <c r="AQ47" s="33"/>
      <c r="AR47" s="33"/>
      <c r="AS47" s="33"/>
      <c r="AT47" s="33"/>
      <c r="AU47" s="33"/>
      <c r="AV47" s="33"/>
      <c r="AW47" s="33"/>
      <c r="AX47" s="33"/>
      <c r="AY47" s="33"/>
      <c r="AZ47" s="33"/>
      <c r="BA47" s="59"/>
      <c r="BB47" s="48"/>
      <c r="BC47" s="48"/>
      <c r="BD47" s="48"/>
      <c r="BE47" s="48"/>
      <c r="BF47" s="48"/>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row>
    <row r="48" spans="1:94" ht="22.5" customHeight="1" x14ac:dyDescent="0.35">
      <c r="A48" s="453" t="s">
        <v>258</v>
      </c>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I48" s="33"/>
      <c r="AJ48" s="33"/>
      <c r="AK48" s="33"/>
      <c r="AL48" s="33"/>
      <c r="AM48" s="33"/>
      <c r="AN48" s="33"/>
      <c r="AO48" s="33"/>
      <c r="AP48" s="33"/>
      <c r="AQ48" s="33"/>
      <c r="AR48" s="33"/>
      <c r="AS48" s="33"/>
      <c r="AT48" s="33"/>
      <c r="AU48" s="33"/>
      <c r="AV48" s="33"/>
      <c r="AW48" s="33"/>
      <c r="AX48" s="33"/>
      <c r="AY48" s="33"/>
      <c r="AZ48" s="33"/>
      <c r="BA48" s="59"/>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row>
    <row r="49" spans="35:94" x14ac:dyDescent="0.35">
      <c r="AI49" s="33"/>
      <c r="AJ49" s="33"/>
      <c r="AK49" s="33"/>
      <c r="AL49" s="33"/>
      <c r="AM49" s="33"/>
      <c r="AN49" s="33"/>
      <c r="AO49" s="33"/>
      <c r="AP49" s="33"/>
      <c r="AQ49" s="33"/>
      <c r="AR49" s="33"/>
      <c r="AS49" s="33"/>
      <c r="AT49" s="33"/>
      <c r="AU49" s="33"/>
      <c r="AV49" s="33"/>
      <c r="AW49" s="33"/>
      <c r="AX49" s="33"/>
      <c r="AY49" s="33"/>
      <c r="AZ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row>
    <row r="50" spans="35:94" x14ac:dyDescent="0.35">
      <c r="AI50" s="33"/>
      <c r="AJ50" s="33"/>
      <c r="AK50" s="33"/>
      <c r="AL50" s="33"/>
      <c r="AM50" s="33"/>
      <c r="AN50" s="33"/>
      <c r="AO50" s="33"/>
      <c r="AP50" s="33"/>
      <c r="AQ50" s="33"/>
      <c r="AR50" s="33"/>
      <c r="AS50" s="33"/>
      <c r="AT50" s="33"/>
      <c r="AU50" s="33"/>
      <c r="AV50" s="33"/>
      <c r="AW50" s="33"/>
      <c r="AX50" s="33"/>
      <c r="AY50" s="33"/>
      <c r="AZ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row>
    <row r="51" spans="35:94" x14ac:dyDescent="0.35">
      <c r="AI51" s="33"/>
      <c r="AJ51" s="33"/>
      <c r="AK51" s="33"/>
      <c r="AL51" s="33"/>
      <c r="AM51" s="33"/>
      <c r="AN51" s="33"/>
      <c r="AO51" s="33"/>
      <c r="AP51" s="33"/>
      <c r="AQ51" s="33"/>
      <c r="AR51" s="33"/>
      <c r="AS51" s="33"/>
      <c r="AT51" s="33"/>
      <c r="AU51" s="33"/>
      <c r="AV51" s="33"/>
      <c r="AW51" s="33"/>
      <c r="AX51" s="33"/>
      <c r="AY51" s="33"/>
      <c r="AZ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row>
    <row r="52" spans="35:94" x14ac:dyDescent="0.35">
      <c r="AI52" s="33"/>
      <c r="AJ52" s="33"/>
      <c r="AK52" s="33"/>
      <c r="AL52" s="33"/>
      <c r="AM52" s="33"/>
      <c r="AN52" s="33"/>
      <c r="AO52" s="33"/>
      <c r="AP52" s="33"/>
      <c r="AQ52" s="33"/>
      <c r="AR52" s="33"/>
      <c r="AS52" s="33"/>
      <c r="AT52" s="33"/>
      <c r="AU52" s="33"/>
      <c r="AV52" s="33"/>
      <c r="AW52" s="33"/>
      <c r="AX52" s="33"/>
      <c r="AY52" s="33"/>
      <c r="AZ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row>
    <row r="53" spans="35:94" x14ac:dyDescent="0.35">
      <c r="AI53" s="33"/>
      <c r="AJ53" s="33"/>
      <c r="AK53" s="33"/>
      <c r="AL53" s="33"/>
      <c r="AM53" s="33"/>
      <c r="AN53" s="33"/>
      <c r="AO53" s="33"/>
      <c r="AP53" s="33"/>
      <c r="AQ53" s="33"/>
      <c r="AR53" s="33"/>
      <c r="AS53" s="33"/>
      <c r="AT53" s="33"/>
      <c r="AU53" s="33"/>
      <c r="AV53" s="33"/>
      <c r="AW53" s="33"/>
      <c r="AX53" s="33"/>
      <c r="AY53" s="33"/>
      <c r="AZ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row>
    <row r="54" spans="35:94" x14ac:dyDescent="0.35">
      <c r="AI54" s="33"/>
      <c r="AJ54" s="33"/>
      <c r="AK54" s="33"/>
      <c r="AL54" s="33"/>
      <c r="AM54" s="33"/>
      <c r="AN54" s="33"/>
      <c r="AO54" s="33"/>
      <c r="AP54" s="33"/>
      <c r="AQ54" s="33"/>
      <c r="AR54" s="33"/>
      <c r="AS54" s="33"/>
      <c r="AT54" s="33"/>
      <c r="AU54" s="33"/>
      <c r="AV54" s="33"/>
      <c r="AW54" s="33"/>
      <c r="AX54" s="33"/>
      <c r="AY54" s="33"/>
      <c r="AZ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row>
    <row r="55" spans="35:94" x14ac:dyDescent="0.35">
      <c r="AI55" s="33"/>
      <c r="AJ55" s="33"/>
      <c r="AK55" s="33"/>
      <c r="AL55" s="33"/>
      <c r="AM55" s="33"/>
      <c r="AN55" s="33"/>
      <c r="AO55" s="33"/>
      <c r="AP55" s="33"/>
      <c r="AQ55" s="33"/>
      <c r="AR55" s="33"/>
      <c r="AS55" s="33"/>
      <c r="AT55" s="33"/>
      <c r="AU55" s="33"/>
      <c r="AV55" s="33"/>
      <c r="AW55" s="33"/>
      <c r="AX55" s="33"/>
      <c r="AY55" s="33"/>
      <c r="AZ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row>
    <row r="56" spans="35:94" x14ac:dyDescent="0.35">
      <c r="AI56" s="33"/>
      <c r="AJ56" s="33"/>
      <c r="AK56" s="33"/>
      <c r="AL56" s="33"/>
      <c r="AM56" s="33"/>
      <c r="AN56" s="33"/>
      <c r="AO56" s="33"/>
      <c r="AP56" s="33"/>
      <c r="AQ56" s="33"/>
      <c r="AR56" s="33"/>
      <c r="AS56" s="33"/>
      <c r="AT56" s="33"/>
      <c r="AU56" s="33"/>
      <c r="AV56" s="33"/>
      <c r="AW56" s="33"/>
      <c r="AX56" s="33"/>
      <c r="AY56" s="33"/>
      <c r="AZ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row>
    <row r="57" spans="35:94" x14ac:dyDescent="0.35">
      <c r="AI57" s="33"/>
      <c r="AJ57" s="33"/>
      <c r="AK57" s="33"/>
      <c r="AL57" s="33"/>
      <c r="AM57" s="33"/>
      <c r="AN57" s="33"/>
      <c r="AO57" s="33"/>
      <c r="AP57" s="33"/>
      <c r="AQ57" s="33"/>
      <c r="AR57" s="33"/>
      <c r="AS57" s="33"/>
      <c r="AT57" s="33"/>
      <c r="AU57" s="33"/>
      <c r="AV57" s="33"/>
      <c r="AW57" s="33"/>
      <c r="AX57" s="33"/>
      <c r="AY57" s="33"/>
      <c r="AZ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row>
    <row r="58" spans="35:94" x14ac:dyDescent="0.35">
      <c r="AI58" s="33"/>
      <c r="AJ58" s="33"/>
      <c r="AK58" s="33"/>
      <c r="AL58" s="33"/>
      <c r="AM58" s="33"/>
      <c r="AN58" s="33"/>
      <c r="AO58" s="33"/>
      <c r="AP58" s="33"/>
      <c r="AQ58" s="33"/>
      <c r="AR58" s="33"/>
      <c r="AS58" s="33"/>
      <c r="AT58" s="33"/>
      <c r="AU58" s="33"/>
      <c r="AV58" s="33"/>
      <c r="AW58" s="33"/>
      <c r="AX58" s="33"/>
      <c r="AY58" s="33"/>
      <c r="AZ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row>
    <row r="59" spans="35:94" x14ac:dyDescent="0.35">
      <c r="AI59" s="33"/>
      <c r="AJ59" s="33"/>
      <c r="AK59" s="33"/>
      <c r="AL59" s="33"/>
      <c r="AM59" s="33"/>
      <c r="AN59" s="33"/>
      <c r="AO59" s="33"/>
      <c r="AP59" s="33"/>
      <c r="AQ59" s="33"/>
      <c r="AR59" s="33"/>
      <c r="AS59" s="33"/>
      <c r="AT59" s="33"/>
      <c r="AU59" s="33"/>
      <c r="AV59" s="33"/>
      <c r="AW59" s="33"/>
      <c r="AX59" s="33"/>
      <c r="AY59" s="33"/>
      <c r="AZ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row>
    <row r="60" spans="35:94" x14ac:dyDescent="0.35">
      <c r="AI60" s="33"/>
      <c r="AJ60" s="33"/>
      <c r="AK60" s="33"/>
      <c r="AL60" s="33"/>
      <c r="AM60" s="33"/>
      <c r="AN60" s="33"/>
      <c r="AO60" s="33"/>
      <c r="AP60" s="33"/>
      <c r="AQ60" s="33"/>
      <c r="AR60" s="33"/>
      <c r="AS60" s="33"/>
      <c r="AT60" s="33"/>
      <c r="AU60" s="33"/>
      <c r="AV60" s="33"/>
      <c r="AW60" s="33"/>
      <c r="AX60" s="33"/>
      <c r="AY60" s="33"/>
      <c r="AZ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35:94" x14ac:dyDescent="0.35">
      <c r="AI61" s="33"/>
      <c r="AJ61" s="33"/>
      <c r="AK61" s="33"/>
      <c r="AL61" s="33"/>
      <c r="AM61" s="33"/>
      <c r="AN61" s="33"/>
      <c r="AO61" s="33"/>
      <c r="AP61" s="33"/>
      <c r="AQ61" s="33"/>
      <c r="AR61" s="33"/>
      <c r="AS61" s="33"/>
      <c r="AT61" s="33"/>
      <c r="AU61" s="33"/>
      <c r="AV61" s="33"/>
      <c r="AW61" s="33"/>
      <c r="AX61" s="33"/>
      <c r="AY61" s="33"/>
      <c r="AZ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row>
    <row r="62" spans="35:94" x14ac:dyDescent="0.35">
      <c r="AI62" s="33"/>
      <c r="AJ62" s="33"/>
      <c r="AK62" s="33"/>
      <c r="AL62" s="33"/>
      <c r="AM62" s="33"/>
      <c r="AN62" s="33"/>
      <c r="AO62" s="33"/>
      <c r="AP62" s="33"/>
      <c r="AQ62" s="33"/>
      <c r="AR62" s="33"/>
      <c r="AS62" s="33"/>
      <c r="AT62" s="33"/>
      <c r="AU62" s="33"/>
      <c r="AV62" s="33"/>
      <c r="AW62" s="33"/>
      <c r="AX62" s="33"/>
      <c r="AY62" s="33"/>
      <c r="AZ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row>
  </sheetData>
  <sheetProtection algorithmName="SHA-512" hashValue="OPt3x1jycv4boyWcySTnyV/62oMRn4UH5ne1NDx+w4NXp+OiL12kt4SNzLQ0q1hzXBBHXaVvdUfc4FJvuf+iNg==" saltValue="p6j+JiZns649sxUMBdhvIA==" spinCount="100000" sheet="1" selectLockedCells="1"/>
  <mergeCells count="374">
    <mergeCell ref="G4:AD4"/>
    <mergeCell ref="A44:AD44"/>
    <mergeCell ref="A47:AD47"/>
    <mergeCell ref="U19:V19"/>
    <mergeCell ref="W19:X19"/>
    <mergeCell ref="Y19:Z19"/>
    <mergeCell ref="O27:P27"/>
    <mergeCell ref="Q27:R27"/>
    <mergeCell ref="S27:T27"/>
    <mergeCell ref="U27:V27"/>
    <mergeCell ref="W22:X22"/>
    <mergeCell ref="Y22:Z22"/>
    <mergeCell ref="W21:X21"/>
    <mergeCell ref="U22:V22"/>
    <mergeCell ref="Q21:R21"/>
    <mergeCell ref="S21:T21"/>
    <mergeCell ref="U21:V21"/>
    <mergeCell ref="Q22:R22"/>
    <mergeCell ref="S22:T22"/>
    <mergeCell ref="Y25:Z25"/>
    <mergeCell ref="Y24:Z24"/>
    <mergeCell ref="U25:V25"/>
    <mergeCell ref="W25:X25"/>
    <mergeCell ref="S24:T24"/>
    <mergeCell ref="U24:V24"/>
    <mergeCell ref="W24:X24"/>
    <mergeCell ref="AA19:AB19"/>
    <mergeCell ref="AA27:AB27"/>
    <mergeCell ref="U17:V17"/>
    <mergeCell ref="W17:X17"/>
    <mergeCell ref="Y17:Z17"/>
    <mergeCell ref="O18:P18"/>
    <mergeCell ref="Q18:R18"/>
    <mergeCell ref="S18:T18"/>
    <mergeCell ref="U18:V18"/>
    <mergeCell ref="W18:X18"/>
    <mergeCell ref="Y18:Z18"/>
    <mergeCell ref="O22:P22"/>
    <mergeCell ref="O20:P20"/>
    <mergeCell ref="O21:P21"/>
    <mergeCell ref="AA28:AB28"/>
    <mergeCell ref="AA21:AB21"/>
    <mergeCell ref="AA22:AB22"/>
    <mergeCell ref="AA24:AB24"/>
    <mergeCell ref="AA25:AB25"/>
    <mergeCell ref="AC13:AD13"/>
    <mergeCell ref="AC14:AD14"/>
    <mergeCell ref="AC15:AD15"/>
    <mergeCell ref="AC16:AD16"/>
    <mergeCell ref="AC17:AD17"/>
    <mergeCell ref="AC18:AD18"/>
    <mergeCell ref="AC27:AD27"/>
    <mergeCell ref="AC19:AD19"/>
    <mergeCell ref="AC28:AD28"/>
    <mergeCell ref="AC24:AD24"/>
    <mergeCell ref="AC25:AD25"/>
    <mergeCell ref="AC21:AD21"/>
    <mergeCell ref="AC22:AD22"/>
    <mergeCell ref="AA13:AB13"/>
    <mergeCell ref="AA14:AB14"/>
    <mergeCell ref="AA15:AB15"/>
    <mergeCell ref="AA16:AB16"/>
    <mergeCell ref="AA17:AB17"/>
    <mergeCell ref="AA18:AB18"/>
    <mergeCell ref="U16:V16"/>
    <mergeCell ref="W16:X16"/>
    <mergeCell ref="Y16:Z16"/>
    <mergeCell ref="U13:V13"/>
    <mergeCell ref="W13:X13"/>
    <mergeCell ref="Y13:Z13"/>
    <mergeCell ref="O14:P14"/>
    <mergeCell ref="Q14:R14"/>
    <mergeCell ref="S14:T14"/>
    <mergeCell ref="U14:V14"/>
    <mergeCell ref="W14:X14"/>
    <mergeCell ref="Y14:Z14"/>
    <mergeCell ref="U15:V15"/>
    <mergeCell ref="W15:X15"/>
    <mergeCell ref="Y15:Z15"/>
    <mergeCell ref="O16:P16"/>
    <mergeCell ref="Q16:R16"/>
    <mergeCell ref="S16:T16"/>
    <mergeCell ref="M19:N19"/>
    <mergeCell ref="M27:N27"/>
    <mergeCell ref="M28:N28"/>
    <mergeCell ref="M21:N21"/>
    <mergeCell ref="M22:N22"/>
    <mergeCell ref="M20:N20"/>
    <mergeCell ref="O13:P13"/>
    <mergeCell ref="Q13:R13"/>
    <mergeCell ref="S13:T13"/>
    <mergeCell ref="O15:P15"/>
    <mergeCell ref="Q15:R15"/>
    <mergeCell ref="S15:T15"/>
    <mergeCell ref="O17:P17"/>
    <mergeCell ref="Q17:R17"/>
    <mergeCell ref="S17:T17"/>
    <mergeCell ref="O19:P19"/>
    <mergeCell ref="Q19:R19"/>
    <mergeCell ref="S19:T19"/>
    <mergeCell ref="O23:P23"/>
    <mergeCell ref="Q25:R25"/>
    <mergeCell ref="S25:T25"/>
    <mergeCell ref="M24:N24"/>
    <mergeCell ref="O24:P24"/>
    <mergeCell ref="Q24:R24"/>
    <mergeCell ref="A19:F19"/>
    <mergeCell ref="G19:H19"/>
    <mergeCell ref="I19:J19"/>
    <mergeCell ref="K19:L19"/>
    <mergeCell ref="A27:F27"/>
    <mergeCell ref="A21:F21"/>
    <mergeCell ref="G21:H21"/>
    <mergeCell ref="I21:J21"/>
    <mergeCell ref="K21:L21"/>
    <mergeCell ref="K22:L22"/>
    <mergeCell ref="K20:L20"/>
    <mergeCell ref="A22:F22"/>
    <mergeCell ref="G22:H22"/>
    <mergeCell ref="I22:J22"/>
    <mergeCell ref="G27:H27"/>
    <mergeCell ref="I27:J27"/>
    <mergeCell ref="K27:L27"/>
    <mergeCell ref="K24:L24"/>
    <mergeCell ref="A24:F24"/>
    <mergeCell ref="G24:H24"/>
    <mergeCell ref="I24:J24"/>
    <mergeCell ref="A26:F26"/>
    <mergeCell ref="G26:H26"/>
    <mergeCell ref="I26:J26"/>
    <mergeCell ref="A43:AD43"/>
    <mergeCell ref="G13:H13"/>
    <mergeCell ref="I13:J13"/>
    <mergeCell ref="K13:L13"/>
    <mergeCell ref="A14:F14"/>
    <mergeCell ref="G14:H14"/>
    <mergeCell ref="I14:J14"/>
    <mergeCell ref="K14:L14"/>
    <mergeCell ref="A15:F15"/>
    <mergeCell ref="G15:H15"/>
    <mergeCell ref="I15:J15"/>
    <mergeCell ref="K15:L15"/>
    <mergeCell ref="A16:F16"/>
    <mergeCell ref="G16:H16"/>
    <mergeCell ref="I16:J16"/>
    <mergeCell ref="K16:L16"/>
    <mergeCell ref="A17:F17"/>
    <mergeCell ref="G17:H17"/>
    <mergeCell ref="I20:J20"/>
    <mergeCell ref="A23:F23"/>
    <mergeCell ref="G23:H23"/>
    <mergeCell ref="I23:J23"/>
    <mergeCell ref="K23:L23"/>
    <mergeCell ref="M23:N23"/>
    <mergeCell ref="I12:J12"/>
    <mergeCell ref="K12:L12"/>
    <mergeCell ref="M12:N12"/>
    <mergeCell ref="O12:P12"/>
    <mergeCell ref="Q12:R12"/>
    <mergeCell ref="W20:X20"/>
    <mergeCell ref="AC23:AD23"/>
    <mergeCell ref="Q23:R23"/>
    <mergeCell ref="S23:T23"/>
    <mergeCell ref="U23:V23"/>
    <mergeCell ref="W23:X23"/>
    <mergeCell ref="Y23:Z23"/>
    <mergeCell ref="AA23:AB23"/>
    <mergeCell ref="AC12:AD12"/>
    <mergeCell ref="Y21:Z21"/>
    <mergeCell ref="I17:J17"/>
    <mergeCell ref="K17:L17"/>
    <mergeCell ref="K18:L18"/>
    <mergeCell ref="M13:N13"/>
    <mergeCell ref="M14:N14"/>
    <mergeCell ref="M15:N15"/>
    <mergeCell ref="M16:N16"/>
    <mergeCell ref="M17:N17"/>
    <mergeCell ref="M18:N18"/>
    <mergeCell ref="G1:AD1"/>
    <mergeCell ref="G2:AD2"/>
    <mergeCell ref="G3:AD3"/>
    <mergeCell ref="G6:AD6"/>
    <mergeCell ref="Q9:T9"/>
    <mergeCell ref="U9:X9"/>
    <mergeCell ref="Y9:Z9"/>
    <mergeCell ref="A7:AD7"/>
    <mergeCell ref="A8:F10"/>
    <mergeCell ref="G8:H10"/>
    <mergeCell ref="I8:J10"/>
    <mergeCell ref="K8:L10"/>
    <mergeCell ref="Q10:R10"/>
    <mergeCell ref="M8:N9"/>
    <mergeCell ref="O8:P9"/>
    <mergeCell ref="Q8:Z8"/>
    <mergeCell ref="AA8:AB9"/>
    <mergeCell ref="AC8:AD9"/>
    <mergeCell ref="M10:N10"/>
    <mergeCell ref="G5:Q5"/>
    <mergeCell ref="W5:AD5"/>
    <mergeCell ref="Y10:Z10"/>
    <mergeCell ref="AA10:AB10"/>
    <mergeCell ref="AC10:AD10"/>
    <mergeCell ref="S10:T10"/>
    <mergeCell ref="U10:V10"/>
    <mergeCell ref="W10:X10"/>
    <mergeCell ref="AA20:AB20"/>
    <mergeCell ref="S12:T12"/>
    <mergeCell ref="U12:V12"/>
    <mergeCell ref="W12:X12"/>
    <mergeCell ref="Y12:Z12"/>
    <mergeCell ref="AA12:AB12"/>
    <mergeCell ref="A11:AD11"/>
    <mergeCell ref="A12:F12"/>
    <mergeCell ref="G12:H12"/>
    <mergeCell ref="G20:H20"/>
    <mergeCell ref="O10:P10"/>
    <mergeCell ref="AC20:AD20"/>
    <mergeCell ref="A20:F20"/>
    <mergeCell ref="Q20:R20"/>
    <mergeCell ref="S20:T20"/>
    <mergeCell ref="U20:V20"/>
    <mergeCell ref="A18:F18"/>
    <mergeCell ref="G18:H18"/>
    <mergeCell ref="I18:J18"/>
    <mergeCell ref="Y20:Z20"/>
    <mergeCell ref="A13:F13"/>
    <mergeCell ref="K26:L26"/>
    <mergeCell ref="M26:N26"/>
    <mergeCell ref="O26:P26"/>
    <mergeCell ref="A25:F25"/>
    <mergeCell ref="G25:H25"/>
    <mergeCell ref="I25:J25"/>
    <mergeCell ref="K25:L25"/>
    <mergeCell ref="M25:N25"/>
    <mergeCell ref="O25:P25"/>
    <mergeCell ref="A33:F33"/>
    <mergeCell ref="G33:H33"/>
    <mergeCell ref="I33:J33"/>
    <mergeCell ref="K33:L33"/>
    <mergeCell ref="M33:N33"/>
    <mergeCell ref="O33:P33"/>
    <mergeCell ref="AC33:AD33"/>
    <mergeCell ref="Q33:R33"/>
    <mergeCell ref="S33:T33"/>
    <mergeCell ref="U33:V33"/>
    <mergeCell ref="A32:F32"/>
    <mergeCell ref="G32:H32"/>
    <mergeCell ref="I32:J32"/>
    <mergeCell ref="K32:L32"/>
    <mergeCell ref="M32:N32"/>
    <mergeCell ref="Y28:Z28"/>
    <mergeCell ref="O32:P32"/>
    <mergeCell ref="Q32:R32"/>
    <mergeCell ref="S32:T32"/>
    <mergeCell ref="U32:V32"/>
    <mergeCell ref="W32:X32"/>
    <mergeCell ref="Y32:Z32"/>
    <mergeCell ref="O28:P28"/>
    <mergeCell ref="Q28:R28"/>
    <mergeCell ref="S28:T28"/>
    <mergeCell ref="U28:V28"/>
    <mergeCell ref="W28:X28"/>
    <mergeCell ref="A28:F28"/>
    <mergeCell ref="G28:H28"/>
    <mergeCell ref="I28:J28"/>
    <mergeCell ref="K28:L28"/>
    <mergeCell ref="Y30:Z30"/>
    <mergeCell ref="O31:P31"/>
    <mergeCell ref="Q31:R31"/>
    <mergeCell ref="A34:F34"/>
    <mergeCell ref="G34:H34"/>
    <mergeCell ref="I34:J34"/>
    <mergeCell ref="K34:L34"/>
    <mergeCell ref="M34:N34"/>
    <mergeCell ref="O34:P34"/>
    <mergeCell ref="Q34:R34"/>
    <mergeCell ref="S34:T34"/>
    <mergeCell ref="U34:V34"/>
    <mergeCell ref="A42:AD42"/>
    <mergeCell ref="Y35:Z35"/>
    <mergeCell ref="AA35:AB35"/>
    <mergeCell ref="AC35:AD35"/>
    <mergeCell ref="A37:F37"/>
    <mergeCell ref="M37:N37"/>
    <mergeCell ref="O37:P37"/>
    <mergeCell ref="A35:F35"/>
    <mergeCell ref="M35:N35"/>
    <mergeCell ref="O35:P35"/>
    <mergeCell ref="Q35:R35"/>
    <mergeCell ref="S35:T35"/>
    <mergeCell ref="U35:V35"/>
    <mergeCell ref="A36:AD36"/>
    <mergeCell ref="G35:L35"/>
    <mergeCell ref="W35:X35"/>
    <mergeCell ref="A41:AD41"/>
    <mergeCell ref="Q37:R37"/>
    <mergeCell ref="S37:T37"/>
    <mergeCell ref="U37:V37"/>
    <mergeCell ref="W37:X37"/>
    <mergeCell ref="Y37:Z37"/>
    <mergeCell ref="AA37:AB37"/>
    <mergeCell ref="A39:AD39"/>
    <mergeCell ref="A38:L38"/>
    <mergeCell ref="M38:AD38"/>
    <mergeCell ref="A40:F40"/>
    <mergeCell ref="G40:L40"/>
    <mergeCell ref="M40:N40"/>
    <mergeCell ref="O40:P40"/>
    <mergeCell ref="Q40:R40"/>
    <mergeCell ref="S40:T40"/>
    <mergeCell ref="U40:V40"/>
    <mergeCell ref="W40:X40"/>
    <mergeCell ref="Y40:Z40"/>
    <mergeCell ref="G37:L37"/>
    <mergeCell ref="A46:AD46"/>
    <mergeCell ref="A48:AD48"/>
    <mergeCell ref="Y34:Z34"/>
    <mergeCell ref="AA34:AB34"/>
    <mergeCell ref="AC34:AD34"/>
    <mergeCell ref="AC26:AD26"/>
    <mergeCell ref="Q26:R26"/>
    <mergeCell ref="S26:T26"/>
    <mergeCell ref="U26:V26"/>
    <mergeCell ref="W26:X26"/>
    <mergeCell ref="Y26:Z26"/>
    <mergeCell ref="AA26:AB26"/>
    <mergeCell ref="Y33:Z33"/>
    <mergeCell ref="AA33:AB33"/>
    <mergeCell ref="W33:X33"/>
    <mergeCell ref="W34:X34"/>
    <mergeCell ref="AA32:AB32"/>
    <mergeCell ref="AC32:AD32"/>
    <mergeCell ref="W27:X27"/>
    <mergeCell ref="Y27:Z27"/>
    <mergeCell ref="A45:AD45"/>
    <mergeCell ref="AA40:AB40"/>
    <mergeCell ref="AC40:AD40"/>
    <mergeCell ref="AC37:AD37"/>
    <mergeCell ref="A29:F29"/>
    <mergeCell ref="G29:H29"/>
    <mergeCell ref="I29:J29"/>
    <mergeCell ref="K29:L29"/>
    <mergeCell ref="A30:F30"/>
    <mergeCell ref="G30:H30"/>
    <mergeCell ref="I30:J30"/>
    <mergeCell ref="K30:L30"/>
    <mergeCell ref="A31:F31"/>
    <mergeCell ref="G31:H31"/>
    <mergeCell ref="I31:J31"/>
    <mergeCell ref="K31:L31"/>
    <mergeCell ref="AC29:AD29"/>
    <mergeCell ref="AC30:AD30"/>
    <mergeCell ref="AC31:AD31"/>
    <mergeCell ref="S31:T31"/>
    <mergeCell ref="U31:V31"/>
    <mergeCell ref="W31:X31"/>
    <mergeCell ref="Y31:Z31"/>
    <mergeCell ref="M29:N29"/>
    <mergeCell ref="M30:N30"/>
    <mergeCell ref="M31:N31"/>
    <mergeCell ref="AA29:AB29"/>
    <mergeCell ref="AA30:AB30"/>
    <mergeCell ref="AA31:AB31"/>
    <mergeCell ref="O29:P29"/>
    <mergeCell ref="Q29:R29"/>
    <mergeCell ref="S29:T29"/>
    <mergeCell ref="U29:V29"/>
    <mergeCell ref="W29:X29"/>
    <mergeCell ref="Y29:Z29"/>
    <mergeCell ref="O30:P30"/>
    <mergeCell ref="Q30:R30"/>
    <mergeCell ref="S30:T30"/>
    <mergeCell ref="U30:V30"/>
    <mergeCell ref="W30:X30"/>
  </mergeCells>
  <conditionalFormatting sqref="M38:AD38">
    <cfRule type="containsText" dxfId="18" priority="1" operator="containsText" text="Yes; please revise.">
      <formula>NOT(ISERROR(SEARCH("Yes; please revise.",M38)))</formula>
    </cfRule>
  </conditionalFormatting>
  <dataValidations count="1">
    <dataValidation type="list" allowBlank="1" showInputMessage="1" showErrorMessage="1" sqref="A12:F31" xr:uid="{364D035B-8609-454C-93AF-FAEC3AC43F8D}">
      <formula1>$BA$7:$BA$24</formula1>
    </dataValidation>
  </dataValidations>
  <printOptions horizontalCentered="1"/>
  <pageMargins left="0.25" right="0.25" top="0.25" bottom="0.5" header="0.25" footer="0.25"/>
  <pageSetup scale="90" orientation="landscape" r:id="rId1"/>
  <headerFooter>
    <oddFooter>&amp;LAppendix D (Required Forms)
Form 24.1 (Proposed Budget)&amp;RPage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6"/>
  <sheetViews>
    <sheetView zoomScaleNormal="100" zoomScaleSheetLayoutView="80" workbookViewId="0">
      <selection activeCell="AA7" sqref="AA7"/>
    </sheetView>
  </sheetViews>
  <sheetFormatPr defaultRowHeight="12.75" x14ac:dyDescent="0.35"/>
  <cols>
    <col min="1" max="1" width="3.86328125" customWidth="1"/>
    <col min="2" max="3" width="6" customWidth="1"/>
    <col min="4" max="4" width="5.265625" customWidth="1"/>
    <col min="5" max="5" width="6" customWidth="1"/>
    <col min="6" max="9" width="5.73046875" customWidth="1"/>
    <col min="10" max="10" width="7.3984375" customWidth="1"/>
    <col min="11" max="11" width="3.86328125" customWidth="1"/>
    <col min="12" max="13" width="5.73046875" customWidth="1"/>
    <col min="14" max="14" width="3.59765625" customWidth="1"/>
    <col min="15" max="19" width="5.73046875" customWidth="1"/>
    <col min="20" max="20" width="7.3984375" customWidth="1"/>
    <col min="21" max="24" width="7.3984375" hidden="1" customWidth="1"/>
  </cols>
  <sheetData>
    <row r="1" spans="1:24" ht="23.25" customHeight="1" x14ac:dyDescent="0.4">
      <c r="A1" s="10" t="str">
        <f>T('Cover Sheet'!A3)</f>
        <v>Program Services:</v>
      </c>
      <c r="B1" s="4"/>
      <c r="C1" s="4"/>
      <c r="D1" s="4"/>
      <c r="E1" s="4"/>
      <c r="F1" s="142" t="str">
        <f>T('Cover Sheet'!G3)</f>
        <v>Older Americans Act Title III E (National Family Caregiver Support Program) for FCSP-R</v>
      </c>
      <c r="G1" s="142"/>
      <c r="H1" s="142"/>
      <c r="I1" s="142"/>
      <c r="J1" s="142"/>
      <c r="K1" s="142"/>
      <c r="L1" s="142"/>
      <c r="M1" s="142"/>
      <c r="N1" s="142"/>
      <c r="O1" s="142"/>
      <c r="P1" s="142"/>
      <c r="Q1" s="142"/>
      <c r="R1" s="142"/>
      <c r="S1" s="142"/>
      <c r="T1" s="142"/>
      <c r="U1" s="142"/>
      <c r="V1" s="142"/>
      <c r="W1" s="142"/>
      <c r="X1" s="142"/>
    </row>
    <row r="2" spans="1:24" ht="23.25" customHeight="1" x14ac:dyDescent="0.4">
      <c r="A2" s="10" t="str">
        <f>T('Cover Sheet'!A4)</f>
        <v>Fiscal Year:</v>
      </c>
      <c r="B2" s="4"/>
      <c r="C2" s="4"/>
      <c r="D2" s="4"/>
      <c r="E2" s="4"/>
      <c r="F2" s="143" t="str">
        <f>T('Cover Sheet'!G4:AK4)</f>
        <v>2022-23</v>
      </c>
      <c r="G2" s="143"/>
      <c r="H2" s="143"/>
      <c r="I2" s="143"/>
      <c r="J2" s="143"/>
      <c r="K2" s="143"/>
      <c r="L2" s="143"/>
      <c r="M2" s="143"/>
      <c r="N2" s="143"/>
      <c r="O2" s="143"/>
      <c r="P2" s="143"/>
      <c r="Q2" s="143"/>
      <c r="R2" s="143"/>
      <c r="S2" s="143"/>
      <c r="T2" s="143"/>
      <c r="U2" s="143"/>
      <c r="V2" s="143"/>
      <c r="W2" s="143"/>
      <c r="X2" s="143"/>
    </row>
    <row r="3" spans="1:24" ht="23.25" customHeight="1" x14ac:dyDescent="0.4">
      <c r="A3" s="15" t="str">
        <f>T('Cover Sheet'!A5)</f>
        <v>Supervisorial District:</v>
      </c>
      <c r="B3" s="15"/>
      <c r="C3" s="15"/>
      <c r="D3" s="15"/>
      <c r="E3" s="16"/>
      <c r="F3" s="152" t="str">
        <f>T('Cover Sheet'!G5:AK5)</f>
        <v>[Select Supervisorial District Number]</v>
      </c>
      <c r="G3" s="152"/>
      <c r="H3" s="152"/>
      <c r="I3" s="152"/>
      <c r="J3" s="152"/>
      <c r="K3" s="152"/>
      <c r="L3" s="152"/>
      <c r="M3" s="152"/>
      <c r="N3" s="152"/>
      <c r="O3" s="152"/>
      <c r="P3" s="152"/>
      <c r="Q3" s="152"/>
      <c r="R3" s="152"/>
      <c r="S3" s="152"/>
      <c r="T3" s="152"/>
      <c r="U3" s="152"/>
      <c r="V3" s="152"/>
      <c r="W3" s="152"/>
      <c r="X3" s="152"/>
    </row>
    <row r="4" spans="1:24" ht="23.25" customHeight="1" x14ac:dyDescent="0.4">
      <c r="A4" s="15" t="str">
        <f>T('Cover Sheet'!A6)</f>
        <v>RFP Number:</v>
      </c>
      <c r="B4" s="15"/>
      <c r="C4" s="15"/>
      <c r="D4" s="15"/>
      <c r="E4" s="16"/>
      <c r="F4" s="152" t="str">
        <f>T('Cover Sheet'!G6:AK6)</f>
        <v>AAA-FCSP-2223</v>
      </c>
      <c r="G4" s="152"/>
      <c r="H4" s="152"/>
      <c r="I4" s="152"/>
      <c r="J4" s="152"/>
      <c r="K4" s="152"/>
      <c r="L4" s="152"/>
      <c r="M4" s="152"/>
      <c r="N4" s="152"/>
      <c r="O4" s="152"/>
      <c r="P4" s="152"/>
      <c r="Q4" s="152"/>
      <c r="R4" s="152"/>
      <c r="S4" s="152"/>
      <c r="T4" s="152"/>
      <c r="U4" s="89"/>
      <c r="V4" s="89"/>
      <c r="W4" s="89"/>
      <c r="X4" s="89"/>
    </row>
    <row r="5" spans="1:24" ht="23.25" hidden="1" customHeight="1" x14ac:dyDescent="0.4">
      <c r="A5" s="15" t="s">
        <v>15</v>
      </c>
      <c r="B5" s="15"/>
      <c r="C5" s="15"/>
      <c r="D5" s="15"/>
      <c r="E5" s="16"/>
      <c r="F5" s="285">
        <v>90059</v>
      </c>
      <c r="G5" s="285"/>
      <c r="H5" s="285"/>
      <c r="I5" s="285"/>
      <c r="J5" s="285"/>
      <c r="K5" s="684"/>
      <c r="L5" s="684"/>
      <c r="M5" s="518" t="s">
        <v>16</v>
      </c>
      <c r="N5" s="518"/>
      <c r="O5" s="518"/>
      <c r="P5" s="518"/>
      <c r="Q5" s="518"/>
      <c r="R5" s="517" t="str">
        <f>T('Cover Sheet'!Z7:AF7)</f>
        <v xml:space="preserve"> N/A</v>
      </c>
      <c r="S5" s="517"/>
      <c r="T5" s="517"/>
      <c r="U5" s="517"/>
      <c r="V5" s="517"/>
      <c r="W5" s="517"/>
      <c r="X5" s="517"/>
    </row>
    <row r="6" spans="1:24" ht="23.25" customHeight="1" x14ac:dyDescent="0.4">
      <c r="A6" s="10" t="str">
        <f>T('Cover Sheet'!A8:F8)</f>
        <v>Proposer's Legal Name:</v>
      </c>
      <c r="B6" s="11"/>
      <c r="C6" s="11"/>
      <c r="D6" s="11"/>
      <c r="E6" s="11"/>
      <c r="F6" s="285" t="str">
        <f>T('Cover Sheet'!G8:AK8)</f>
        <v>[Enter Proposer's Legal Name]</v>
      </c>
      <c r="G6" s="285"/>
      <c r="H6" s="285"/>
      <c r="I6" s="285"/>
      <c r="J6" s="285"/>
      <c r="K6" s="285"/>
      <c r="L6" s="285"/>
      <c r="M6" s="285"/>
      <c r="N6" s="285"/>
      <c r="O6" s="285"/>
      <c r="P6" s="285"/>
      <c r="Q6" s="285"/>
      <c r="R6" s="285"/>
      <c r="S6" s="285"/>
      <c r="T6" s="285"/>
      <c r="U6" s="285"/>
      <c r="V6" s="285"/>
      <c r="W6" s="285"/>
      <c r="X6" s="285"/>
    </row>
    <row r="8" spans="1:24" ht="17.25" customHeight="1" x14ac:dyDescent="0.4">
      <c r="A8" s="142" t="s">
        <v>183</v>
      </c>
      <c r="B8" s="142"/>
      <c r="C8" s="142"/>
      <c r="D8" s="142"/>
      <c r="E8" s="142"/>
      <c r="F8" s="142"/>
      <c r="G8" s="142"/>
      <c r="H8" s="142"/>
      <c r="I8" s="142"/>
      <c r="J8" s="142"/>
      <c r="K8" s="142"/>
      <c r="L8" s="142"/>
      <c r="M8" s="142"/>
      <c r="N8" s="142"/>
      <c r="O8" s="142"/>
      <c r="P8" s="142"/>
      <c r="Q8" s="142"/>
      <c r="R8" s="142"/>
      <c r="S8" s="142"/>
      <c r="T8" s="142"/>
      <c r="U8" s="142"/>
      <c r="V8" s="142"/>
      <c r="W8" s="142"/>
      <c r="X8" s="142"/>
    </row>
    <row r="9" spans="1:24" ht="25.5" customHeight="1" thickBot="1" x14ac:dyDescent="0.4">
      <c r="A9" s="657" t="s">
        <v>184</v>
      </c>
      <c r="B9" s="657"/>
      <c r="C9" s="657"/>
      <c r="D9" s="657"/>
      <c r="E9" s="657"/>
      <c r="F9" s="657"/>
      <c r="G9" s="657"/>
      <c r="H9" s="659" t="s">
        <v>235</v>
      </c>
      <c r="I9" s="659"/>
      <c r="J9" s="659"/>
      <c r="K9" s="660" t="s">
        <v>185</v>
      </c>
      <c r="L9" s="660"/>
      <c r="M9" s="660"/>
      <c r="N9" s="660"/>
      <c r="O9" s="660"/>
      <c r="P9" s="660"/>
      <c r="Q9" s="661"/>
      <c r="R9" s="662" t="s">
        <v>236</v>
      </c>
      <c r="S9" s="662"/>
      <c r="T9" s="662"/>
      <c r="U9" s="660"/>
      <c r="V9" s="660"/>
      <c r="W9" s="660"/>
      <c r="X9" s="660"/>
    </row>
    <row r="10" spans="1:24" ht="45" customHeight="1" x14ac:dyDescent="0.35">
      <c r="A10" s="657"/>
      <c r="B10" s="657"/>
      <c r="C10" s="657"/>
      <c r="D10" s="657"/>
      <c r="E10" s="657"/>
      <c r="F10" s="657"/>
      <c r="G10" s="658"/>
      <c r="H10" s="540" t="s">
        <v>186</v>
      </c>
      <c r="I10" s="541"/>
      <c r="J10" s="542"/>
      <c r="K10" s="660"/>
      <c r="L10" s="660"/>
      <c r="M10" s="660"/>
      <c r="N10" s="660"/>
      <c r="O10" s="660"/>
      <c r="P10" s="660"/>
      <c r="Q10" s="661"/>
      <c r="R10" s="530" t="s">
        <v>189</v>
      </c>
      <c r="S10" s="531"/>
      <c r="T10" s="532"/>
      <c r="U10" s="529" t="s">
        <v>187</v>
      </c>
      <c r="V10" s="528"/>
      <c r="W10" s="527" t="s">
        <v>188</v>
      </c>
      <c r="X10" s="528"/>
    </row>
    <row r="11" spans="1:24" ht="15" customHeight="1" x14ac:dyDescent="0.35">
      <c r="A11" s="663" t="s">
        <v>78</v>
      </c>
      <c r="B11" s="663"/>
      <c r="C11" s="663"/>
      <c r="D11" s="663"/>
      <c r="E11" s="663"/>
      <c r="F11" s="663"/>
      <c r="G11" s="663"/>
      <c r="H11" s="664"/>
      <c r="I11" s="664"/>
      <c r="J11" s="664"/>
      <c r="K11" s="663"/>
      <c r="L11" s="663"/>
      <c r="M11" s="663"/>
      <c r="N11" s="663"/>
      <c r="O11" s="663"/>
      <c r="P11" s="663"/>
      <c r="Q11" s="663"/>
      <c r="R11" s="663"/>
      <c r="S11" s="663"/>
      <c r="T11" s="663"/>
      <c r="U11" s="663"/>
      <c r="V11" s="663"/>
      <c r="W11" s="663"/>
      <c r="X11" s="663"/>
    </row>
    <row r="12" spans="1:24" ht="25.5" customHeight="1" x14ac:dyDescent="0.35">
      <c r="A12" s="582">
        <v>1</v>
      </c>
      <c r="B12" s="567" t="s">
        <v>190</v>
      </c>
      <c r="C12" s="567"/>
      <c r="D12" s="567"/>
      <c r="E12" s="511" t="s">
        <v>230</v>
      </c>
      <c r="F12" s="511"/>
      <c r="G12" s="512"/>
      <c r="H12" s="533">
        <f>SUM('Budget Detail-Personnel'!M34:N34)</f>
        <v>0</v>
      </c>
      <c r="I12" s="534"/>
      <c r="J12" s="535"/>
      <c r="K12" s="539">
        <v>1</v>
      </c>
      <c r="L12" s="649" t="s">
        <v>231</v>
      </c>
      <c r="M12" s="649"/>
      <c r="N12" s="649"/>
      <c r="O12" s="665" t="s">
        <v>230</v>
      </c>
      <c r="P12" s="666"/>
      <c r="Q12" s="666"/>
      <c r="R12" s="631">
        <f>SUM('Budget Detail-Personnel'!M34:N34,'Budget Detail-Vol Exp'!M20:N20,'Budget Detail-LowerTierSubaward'!O19:P19,'Budget Detail-Space'!O20:P20,'Budget Detail-Equipment'!N20:O20,'Budget Detail-Other Costs'!O35:P35)</f>
        <v>0</v>
      </c>
      <c r="S12" s="632"/>
      <c r="T12" s="633"/>
      <c r="U12" s="640"/>
      <c r="V12" s="641"/>
      <c r="W12" s="646"/>
      <c r="X12" s="641"/>
    </row>
    <row r="13" spans="1:24" ht="25.5" customHeight="1" x14ac:dyDescent="0.35">
      <c r="A13" s="582"/>
      <c r="B13" s="567"/>
      <c r="C13" s="567"/>
      <c r="D13" s="567"/>
      <c r="E13" s="498" t="s">
        <v>265</v>
      </c>
      <c r="F13" s="498"/>
      <c r="G13" s="499"/>
      <c r="H13" s="536">
        <f>SUM('Budget Detail-Personnel'!O34:P34,'Budget Detail-Personnel'!S34:T34,'Budget Detail-Personnel'!W34:X34)</f>
        <v>0</v>
      </c>
      <c r="I13" s="537"/>
      <c r="J13" s="538"/>
      <c r="K13" s="539"/>
      <c r="L13" s="649"/>
      <c r="M13" s="649"/>
      <c r="N13" s="649"/>
      <c r="O13" s="667"/>
      <c r="P13" s="668"/>
      <c r="Q13" s="668"/>
      <c r="R13" s="634"/>
      <c r="S13" s="635"/>
      <c r="T13" s="636"/>
      <c r="U13" s="642"/>
      <c r="V13" s="643"/>
      <c r="W13" s="647"/>
      <c r="X13" s="643"/>
    </row>
    <row r="14" spans="1:24" ht="25.5" customHeight="1" x14ac:dyDescent="0.35">
      <c r="A14" s="582"/>
      <c r="B14" s="567"/>
      <c r="C14" s="567"/>
      <c r="D14" s="567"/>
      <c r="E14" s="498" t="s">
        <v>266</v>
      </c>
      <c r="F14" s="498"/>
      <c r="G14" s="499"/>
      <c r="H14" s="536">
        <f>SUM('Budget Detail-Personnel'!Q34:R34,'Budget Detail-Personnel'!U34:V34)</f>
        <v>0</v>
      </c>
      <c r="I14" s="537"/>
      <c r="J14" s="538"/>
      <c r="K14" s="539"/>
      <c r="L14" s="649"/>
      <c r="M14" s="649"/>
      <c r="N14" s="649"/>
      <c r="O14" s="667"/>
      <c r="P14" s="668"/>
      <c r="Q14" s="668"/>
      <c r="R14" s="634"/>
      <c r="S14" s="635"/>
      <c r="T14" s="636"/>
      <c r="U14" s="642"/>
      <c r="V14" s="643"/>
      <c r="W14" s="647"/>
      <c r="X14" s="643"/>
    </row>
    <row r="15" spans="1:24" ht="25.5" customHeight="1" x14ac:dyDescent="0.35">
      <c r="A15" s="92">
        <v>2</v>
      </c>
      <c r="B15" s="567" t="s">
        <v>191</v>
      </c>
      <c r="C15" s="567"/>
      <c r="D15" s="567"/>
      <c r="E15" s="498" t="s">
        <v>266</v>
      </c>
      <c r="F15" s="498"/>
      <c r="G15" s="499"/>
      <c r="H15" s="536">
        <f>SUM('Budget Detail-Volunteers'!P21:Q21,'Budget Detail-Volunteers'!R21:S21)</f>
        <v>0</v>
      </c>
      <c r="I15" s="537"/>
      <c r="J15" s="538"/>
      <c r="K15" s="539"/>
      <c r="L15" s="649"/>
      <c r="M15" s="649"/>
      <c r="N15" s="649"/>
      <c r="O15" s="669"/>
      <c r="P15" s="670"/>
      <c r="Q15" s="670"/>
      <c r="R15" s="637"/>
      <c r="S15" s="638"/>
      <c r="T15" s="639"/>
      <c r="U15" s="644"/>
      <c r="V15" s="645"/>
      <c r="W15" s="648"/>
      <c r="X15" s="645"/>
    </row>
    <row r="16" spans="1:24" ht="25.5" customHeight="1" x14ac:dyDescent="0.35">
      <c r="A16" s="582">
        <v>3</v>
      </c>
      <c r="B16" s="567" t="s">
        <v>192</v>
      </c>
      <c r="C16" s="567"/>
      <c r="D16" s="567"/>
      <c r="E16" s="511" t="s">
        <v>230</v>
      </c>
      <c r="F16" s="511"/>
      <c r="G16" s="512"/>
      <c r="H16" s="533">
        <f>SUM('Budget Detail-Vol Exp'!M20:N20)</f>
        <v>0</v>
      </c>
      <c r="I16" s="534"/>
      <c r="J16" s="535"/>
      <c r="K16" s="480">
        <v>2</v>
      </c>
      <c r="L16" s="569" t="s">
        <v>193</v>
      </c>
      <c r="M16" s="570"/>
      <c r="N16" s="571"/>
      <c r="O16" s="521" t="s">
        <v>265</v>
      </c>
      <c r="P16" s="522"/>
      <c r="Q16" s="522"/>
      <c r="R16" s="619">
        <f>SUM('Budget Detail-Personnel'!O34:P34,'Budget Detail-Vol Exp'!O20:P20,'Budget Detail-LowerTierSubaward'!Q19:R19,'Budget Detail-Space'!Q20:R20,'Budget Detail-Equipment'!P20:Q20,'Budget Detail-Other Costs'!Q35:R35)</f>
        <v>0</v>
      </c>
      <c r="S16" s="620"/>
      <c r="T16" s="621"/>
      <c r="U16" s="628"/>
      <c r="V16" s="605"/>
      <c r="W16" s="604"/>
      <c r="X16" s="605"/>
    </row>
    <row r="17" spans="1:24" ht="25.5" customHeight="1" x14ac:dyDescent="0.35">
      <c r="A17" s="582"/>
      <c r="B17" s="567"/>
      <c r="C17" s="567"/>
      <c r="D17" s="567"/>
      <c r="E17" s="498" t="s">
        <v>265</v>
      </c>
      <c r="F17" s="498"/>
      <c r="G17" s="499"/>
      <c r="H17" s="536">
        <f>SUM('Budget Detail-Vol Exp'!O20:P20,'Budget Detail-Vol Exp'!S20:T20,'Budget Detail-Vol Exp'!W20:X20)</f>
        <v>0</v>
      </c>
      <c r="I17" s="537"/>
      <c r="J17" s="538"/>
      <c r="K17" s="481"/>
      <c r="L17" s="572"/>
      <c r="M17" s="573"/>
      <c r="N17" s="574"/>
      <c r="O17" s="523"/>
      <c r="P17" s="524"/>
      <c r="Q17" s="524"/>
      <c r="R17" s="622"/>
      <c r="S17" s="623"/>
      <c r="T17" s="624"/>
      <c r="U17" s="629"/>
      <c r="V17" s="607"/>
      <c r="W17" s="606"/>
      <c r="X17" s="607"/>
    </row>
    <row r="18" spans="1:24" ht="25.5" customHeight="1" x14ac:dyDescent="0.35">
      <c r="A18" s="582"/>
      <c r="B18" s="567"/>
      <c r="C18" s="567"/>
      <c r="D18" s="567"/>
      <c r="E18" s="498" t="s">
        <v>266</v>
      </c>
      <c r="F18" s="498"/>
      <c r="G18" s="499"/>
      <c r="H18" s="536">
        <f>SUM('Budget Detail-Vol Exp'!Q20:R20,'Budget Detail-Vol Exp'!U20:V20)</f>
        <v>0</v>
      </c>
      <c r="I18" s="537"/>
      <c r="J18" s="538"/>
      <c r="K18" s="481"/>
      <c r="L18" s="572"/>
      <c r="M18" s="573"/>
      <c r="N18" s="574"/>
      <c r="O18" s="525"/>
      <c r="P18" s="526"/>
      <c r="Q18" s="526"/>
      <c r="R18" s="625"/>
      <c r="S18" s="626"/>
      <c r="T18" s="627"/>
      <c r="U18" s="630"/>
      <c r="V18" s="609"/>
      <c r="W18" s="608"/>
      <c r="X18" s="609"/>
    </row>
    <row r="19" spans="1:24" ht="25.5" customHeight="1" x14ac:dyDescent="0.35">
      <c r="A19" s="509">
        <v>4</v>
      </c>
      <c r="B19" s="568" t="s">
        <v>194</v>
      </c>
      <c r="C19" s="568"/>
      <c r="D19" s="568"/>
      <c r="E19" s="511" t="s">
        <v>230</v>
      </c>
      <c r="F19" s="511"/>
      <c r="G19" s="512"/>
      <c r="H19" s="533">
        <f>SUM('Budget Detail-LowerTierSubaward'!O19:P19)</f>
        <v>0</v>
      </c>
      <c r="I19" s="534"/>
      <c r="J19" s="535"/>
      <c r="K19" s="481"/>
      <c r="L19" s="572"/>
      <c r="M19" s="573"/>
      <c r="N19" s="574"/>
      <c r="O19" s="521" t="s">
        <v>266</v>
      </c>
      <c r="P19" s="522"/>
      <c r="Q19" s="522"/>
      <c r="R19" s="589">
        <f>SUM('Budget Detail-Personnel'!Q34:R34,'Budget Detail-Volunteers'!P21:Q21,'Budget Detail-Vol Exp'!Q20:R20,'Budget Detail-LowerTierSubaward'!S19:T19,'Budget Detail-Space'!S20:T20,'Budget Detail-Equipment'!R20:S20,'Budget Detail-Other Costs'!S35:T35)</f>
        <v>0</v>
      </c>
      <c r="S19" s="590"/>
      <c r="T19" s="591"/>
      <c r="U19" s="598"/>
      <c r="V19" s="584"/>
      <c r="W19" s="583"/>
      <c r="X19" s="584"/>
    </row>
    <row r="20" spans="1:24" ht="25.5" customHeight="1" x14ac:dyDescent="0.35">
      <c r="A20" s="509"/>
      <c r="B20" s="568"/>
      <c r="C20" s="568"/>
      <c r="D20" s="568"/>
      <c r="E20" s="519" t="s">
        <v>265</v>
      </c>
      <c r="F20" s="519"/>
      <c r="G20" s="520"/>
      <c r="H20" s="536">
        <f>SUM('Budget Detail-LowerTierSubaward'!Q19:R19,'Budget Detail-LowerTierSubaward'!U19:V19,'Budget Detail-LowerTierSubaward'!Y19:Z19)</f>
        <v>0</v>
      </c>
      <c r="I20" s="537"/>
      <c r="J20" s="538"/>
      <c r="K20" s="481"/>
      <c r="L20" s="572"/>
      <c r="M20" s="573"/>
      <c r="N20" s="574"/>
      <c r="O20" s="523"/>
      <c r="P20" s="524"/>
      <c r="Q20" s="524"/>
      <c r="R20" s="592"/>
      <c r="S20" s="593"/>
      <c r="T20" s="594"/>
      <c r="U20" s="599"/>
      <c r="V20" s="586"/>
      <c r="W20" s="585"/>
      <c r="X20" s="586"/>
    </row>
    <row r="21" spans="1:24" ht="25.5" customHeight="1" x14ac:dyDescent="0.35">
      <c r="A21" s="509"/>
      <c r="B21" s="568"/>
      <c r="C21" s="568"/>
      <c r="D21" s="568"/>
      <c r="E21" s="498" t="s">
        <v>266</v>
      </c>
      <c r="F21" s="498"/>
      <c r="G21" s="499"/>
      <c r="H21" s="536">
        <f>SUM('Budget Detail-LowerTierSubaward'!S19:T19,'Budget Detail-LowerTierSubaward'!W19:X19)</f>
        <v>0</v>
      </c>
      <c r="I21" s="537"/>
      <c r="J21" s="538"/>
      <c r="K21" s="482"/>
      <c r="L21" s="575"/>
      <c r="M21" s="576"/>
      <c r="N21" s="577"/>
      <c r="O21" s="525"/>
      <c r="P21" s="526"/>
      <c r="Q21" s="526"/>
      <c r="R21" s="595"/>
      <c r="S21" s="596"/>
      <c r="T21" s="597"/>
      <c r="U21" s="600"/>
      <c r="V21" s="588"/>
      <c r="W21" s="587"/>
      <c r="X21" s="588"/>
    </row>
    <row r="22" spans="1:24" ht="25.5" customHeight="1" x14ac:dyDescent="0.35">
      <c r="A22" s="601">
        <v>5</v>
      </c>
      <c r="B22" s="610" t="s">
        <v>195</v>
      </c>
      <c r="C22" s="611"/>
      <c r="D22" s="612"/>
      <c r="E22" s="511" t="s">
        <v>230</v>
      </c>
      <c r="F22" s="511"/>
      <c r="G22" s="512"/>
      <c r="H22" s="533">
        <f>SUM('Budget Detail-Space'!O20:P20)</f>
        <v>0</v>
      </c>
      <c r="I22" s="534"/>
      <c r="J22" s="535"/>
      <c r="K22" s="480">
        <v>3</v>
      </c>
      <c r="L22" s="569" t="s">
        <v>196</v>
      </c>
      <c r="M22" s="570"/>
      <c r="N22" s="571"/>
      <c r="O22" s="521" t="s">
        <v>265</v>
      </c>
      <c r="P22" s="522"/>
      <c r="Q22" s="522"/>
      <c r="R22" s="589">
        <f>SUM('Budget Detail-Personnel'!S34:T34,'Budget Detail-Vol Exp'!S20:T20,'Budget Detail-LowerTierSubaward'!U19:V19,'Budget Detail-Space'!U20:V20,'Budget Detail-Equipment'!T20:U20,'Budget Detail-Other Costs'!U35:V35)</f>
        <v>0</v>
      </c>
      <c r="S22" s="590"/>
      <c r="T22" s="591"/>
      <c r="U22" s="598"/>
      <c r="V22" s="584"/>
      <c r="W22" s="583"/>
      <c r="X22" s="584"/>
    </row>
    <row r="23" spans="1:24" ht="25.5" customHeight="1" x14ac:dyDescent="0.35">
      <c r="A23" s="602"/>
      <c r="B23" s="613"/>
      <c r="C23" s="614"/>
      <c r="D23" s="615"/>
      <c r="E23" s="498" t="s">
        <v>265</v>
      </c>
      <c r="F23" s="498"/>
      <c r="G23" s="499"/>
      <c r="H23" s="536">
        <f>SUM('Budget Detail-Space'!Q20:R20,'Budget Detail-Space'!U20:V20,'Budget Detail-Space'!Y20:Z20)</f>
        <v>0</v>
      </c>
      <c r="I23" s="537"/>
      <c r="J23" s="538"/>
      <c r="K23" s="481"/>
      <c r="L23" s="572"/>
      <c r="M23" s="573"/>
      <c r="N23" s="574"/>
      <c r="O23" s="523"/>
      <c r="P23" s="524"/>
      <c r="Q23" s="524"/>
      <c r="R23" s="592"/>
      <c r="S23" s="593"/>
      <c r="T23" s="594"/>
      <c r="U23" s="599"/>
      <c r="V23" s="586"/>
      <c r="W23" s="585"/>
      <c r="X23" s="586"/>
    </row>
    <row r="24" spans="1:24" ht="25.5" customHeight="1" x14ac:dyDescent="0.35">
      <c r="A24" s="603"/>
      <c r="B24" s="616"/>
      <c r="C24" s="617"/>
      <c r="D24" s="618"/>
      <c r="E24" s="498" t="s">
        <v>266</v>
      </c>
      <c r="F24" s="498"/>
      <c r="G24" s="499"/>
      <c r="H24" s="536">
        <f>SUM('Budget Detail-Space'!S20:T20,'Budget Detail-Space'!W20:X20)</f>
        <v>0</v>
      </c>
      <c r="I24" s="537"/>
      <c r="J24" s="538"/>
      <c r="K24" s="481"/>
      <c r="L24" s="572"/>
      <c r="M24" s="573"/>
      <c r="N24" s="574"/>
      <c r="O24" s="525"/>
      <c r="P24" s="526"/>
      <c r="Q24" s="526"/>
      <c r="R24" s="595"/>
      <c r="S24" s="596"/>
      <c r="T24" s="597"/>
      <c r="U24" s="600"/>
      <c r="V24" s="588"/>
      <c r="W24" s="587"/>
      <c r="X24" s="588"/>
    </row>
    <row r="25" spans="1:24" ht="25.5" customHeight="1" x14ac:dyDescent="0.35">
      <c r="A25" s="601">
        <v>6</v>
      </c>
      <c r="B25" s="610" t="s">
        <v>197</v>
      </c>
      <c r="C25" s="611"/>
      <c r="D25" s="612"/>
      <c r="E25" s="511" t="s">
        <v>230</v>
      </c>
      <c r="F25" s="511"/>
      <c r="G25" s="512"/>
      <c r="H25" s="533">
        <f>SUM('Budget Detail-Equipment'!N20:O20)</f>
        <v>0</v>
      </c>
      <c r="I25" s="534"/>
      <c r="J25" s="535"/>
      <c r="K25" s="481"/>
      <c r="L25" s="572"/>
      <c r="M25" s="573"/>
      <c r="N25" s="574"/>
      <c r="O25" s="521" t="s">
        <v>266</v>
      </c>
      <c r="P25" s="522"/>
      <c r="Q25" s="522"/>
      <c r="R25" s="589">
        <f>SUM('Budget Detail-Personnel'!U34:V34,'Budget Detail-Volunteers'!R21:S21,'Budget Detail-Vol Exp'!U20:V20,'Budget Detail-LowerTierSubaward'!W19:X19,'Budget Detail-Space'!W20:X20,'Budget Detail-Equipment'!V20:W20,'Budget Detail-Other Costs'!W35:X35)</f>
        <v>0</v>
      </c>
      <c r="S25" s="590"/>
      <c r="T25" s="591"/>
      <c r="U25" s="598"/>
      <c r="V25" s="584"/>
      <c r="W25" s="583"/>
      <c r="X25" s="584"/>
    </row>
    <row r="26" spans="1:24" ht="25.5" customHeight="1" x14ac:dyDescent="0.35">
      <c r="A26" s="602"/>
      <c r="B26" s="613"/>
      <c r="C26" s="614"/>
      <c r="D26" s="615"/>
      <c r="E26" s="498" t="s">
        <v>265</v>
      </c>
      <c r="F26" s="498"/>
      <c r="G26" s="499"/>
      <c r="H26" s="536">
        <f>SUM('Budget Detail-Equipment'!P20:Q20,'Budget Detail-Equipment'!T20:U20,'Budget Detail-Equipment'!X20:Y20)</f>
        <v>0</v>
      </c>
      <c r="I26" s="537"/>
      <c r="J26" s="538"/>
      <c r="K26" s="481"/>
      <c r="L26" s="572"/>
      <c r="M26" s="573"/>
      <c r="N26" s="574"/>
      <c r="O26" s="523"/>
      <c r="P26" s="524"/>
      <c r="Q26" s="524"/>
      <c r="R26" s="592"/>
      <c r="S26" s="593"/>
      <c r="T26" s="594"/>
      <c r="U26" s="599"/>
      <c r="V26" s="586"/>
      <c r="W26" s="585"/>
      <c r="X26" s="586"/>
    </row>
    <row r="27" spans="1:24" ht="25.5" customHeight="1" x14ac:dyDescent="0.35">
      <c r="A27" s="603"/>
      <c r="B27" s="616"/>
      <c r="C27" s="617"/>
      <c r="D27" s="618"/>
      <c r="E27" s="498" t="s">
        <v>266</v>
      </c>
      <c r="F27" s="498"/>
      <c r="G27" s="499"/>
      <c r="H27" s="536">
        <f>SUM('Budget Detail-Equipment'!R20:S20,'Budget Detail-Equipment'!V20:W20)</f>
        <v>0</v>
      </c>
      <c r="I27" s="537"/>
      <c r="J27" s="538"/>
      <c r="K27" s="482"/>
      <c r="L27" s="575"/>
      <c r="M27" s="576"/>
      <c r="N27" s="577"/>
      <c r="O27" s="525"/>
      <c r="P27" s="526"/>
      <c r="Q27" s="526"/>
      <c r="R27" s="595"/>
      <c r="S27" s="596"/>
      <c r="T27" s="597"/>
      <c r="U27" s="600"/>
      <c r="V27" s="588"/>
      <c r="W27" s="587"/>
      <c r="X27" s="588"/>
    </row>
    <row r="28" spans="1:24" ht="25.5" customHeight="1" x14ac:dyDescent="0.35">
      <c r="A28" s="509">
        <v>7</v>
      </c>
      <c r="B28" s="568" t="s">
        <v>198</v>
      </c>
      <c r="C28" s="568"/>
      <c r="D28" s="568"/>
      <c r="E28" s="511" t="s">
        <v>230</v>
      </c>
      <c r="F28" s="511"/>
      <c r="G28" s="512"/>
      <c r="H28" s="533">
        <f>SUM('Budget Detail-Other Costs'!O35:P35)</f>
        <v>0</v>
      </c>
      <c r="I28" s="534"/>
      <c r="J28" s="535"/>
      <c r="K28" s="480">
        <v>4</v>
      </c>
      <c r="L28" s="569" t="s">
        <v>199</v>
      </c>
      <c r="M28" s="570"/>
      <c r="N28" s="571"/>
      <c r="O28" s="521" t="s">
        <v>265</v>
      </c>
      <c r="P28" s="522"/>
      <c r="Q28" s="522"/>
      <c r="R28" s="589">
        <f>SUM('Budget Detail-Personnel'!W34:X34,'Budget Detail-Vol Exp'!W20:X20,'Budget Detail-LowerTierSubaward'!Y19:Z19,'Budget Detail-Space'!Y20:Z20,'Budget Detail-Equipment'!X20:Y20,'Budget Detail-Other Costs'!Y35:Z35)</f>
        <v>0</v>
      </c>
      <c r="S28" s="590"/>
      <c r="T28" s="591"/>
      <c r="U28" s="598"/>
      <c r="V28" s="584"/>
      <c r="W28" s="583"/>
      <c r="X28" s="584"/>
    </row>
    <row r="29" spans="1:24" ht="25.5" customHeight="1" x14ac:dyDescent="0.35">
      <c r="A29" s="509"/>
      <c r="B29" s="568"/>
      <c r="C29" s="568"/>
      <c r="D29" s="568"/>
      <c r="E29" s="498" t="s">
        <v>265</v>
      </c>
      <c r="F29" s="498"/>
      <c r="G29" s="499"/>
      <c r="H29" s="536">
        <f>SUM('Budget Detail-Other Costs'!Q35:R35,'Budget Detail-Other Costs'!U35:V35,'Budget Detail-Other Costs'!Y35:Z35)</f>
        <v>0</v>
      </c>
      <c r="I29" s="537"/>
      <c r="J29" s="538"/>
      <c r="K29" s="481"/>
      <c r="L29" s="572"/>
      <c r="M29" s="573"/>
      <c r="N29" s="574"/>
      <c r="O29" s="523"/>
      <c r="P29" s="524"/>
      <c r="Q29" s="524"/>
      <c r="R29" s="592"/>
      <c r="S29" s="593"/>
      <c r="T29" s="594"/>
      <c r="U29" s="599"/>
      <c r="V29" s="586"/>
      <c r="W29" s="585"/>
      <c r="X29" s="586"/>
    </row>
    <row r="30" spans="1:24" ht="25.5" customHeight="1" x14ac:dyDescent="0.35">
      <c r="A30" s="509"/>
      <c r="B30" s="568"/>
      <c r="C30" s="568"/>
      <c r="D30" s="568"/>
      <c r="E30" s="498" t="s">
        <v>266</v>
      </c>
      <c r="F30" s="498"/>
      <c r="G30" s="499"/>
      <c r="H30" s="536">
        <f>SUM('Budget Detail-Other Costs'!S35:T35,'Budget Detail-Other Costs'!W35:X35)</f>
        <v>0</v>
      </c>
      <c r="I30" s="537"/>
      <c r="J30" s="538"/>
      <c r="K30" s="482"/>
      <c r="L30" s="575"/>
      <c r="M30" s="576"/>
      <c r="N30" s="577"/>
      <c r="O30" s="525"/>
      <c r="P30" s="526"/>
      <c r="Q30" s="526"/>
      <c r="R30" s="595"/>
      <c r="S30" s="596"/>
      <c r="T30" s="597"/>
      <c r="U30" s="600"/>
      <c r="V30" s="588"/>
      <c r="W30" s="587"/>
      <c r="X30" s="588"/>
    </row>
    <row r="31" spans="1:24" ht="25.5" customHeight="1" x14ac:dyDescent="0.35">
      <c r="A31" s="509">
        <v>8</v>
      </c>
      <c r="B31" s="558" t="s">
        <v>200</v>
      </c>
      <c r="C31" s="558"/>
      <c r="D31" s="558"/>
      <c r="E31" s="511" t="s">
        <v>230</v>
      </c>
      <c r="F31" s="511"/>
      <c r="G31" s="512"/>
      <c r="H31" s="533">
        <f>SUM(H9,H12,H16,H19,H22,H25,H28)</f>
        <v>0</v>
      </c>
      <c r="I31" s="534"/>
      <c r="J31" s="535"/>
      <c r="K31" s="480">
        <v>5</v>
      </c>
      <c r="L31" s="558" t="s">
        <v>201</v>
      </c>
      <c r="M31" s="558"/>
      <c r="N31" s="558"/>
      <c r="O31" s="511" t="s">
        <v>230</v>
      </c>
      <c r="P31" s="511"/>
      <c r="Q31" s="512"/>
      <c r="R31" s="564">
        <f>SUM(R12)</f>
        <v>0</v>
      </c>
      <c r="S31" s="565"/>
      <c r="T31" s="566"/>
      <c r="U31" s="680">
        <f>SUM(U12)</f>
        <v>0</v>
      </c>
      <c r="V31" s="561"/>
      <c r="W31" s="560">
        <f>SUM(W12)</f>
        <v>0</v>
      </c>
      <c r="X31" s="561"/>
    </row>
    <row r="32" spans="1:24" ht="25.5" customHeight="1" x14ac:dyDescent="0.35">
      <c r="A32" s="509"/>
      <c r="B32" s="558"/>
      <c r="C32" s="558"/>
      <c r="D32" s="558"/>
      <c r="E32" s="498" t="s">
        <v>265</v>
      </c>
      <c r="F32" s="498"/>
      <c r="G32" s="499"/>
      <c r="H32" s="536">
        <f>SUM(H13,H17,H20,H23,H26,H29)</f>
        <v>0</v>
      </c>
      <c r="I32" s="537"/>
      <c r="J32" s="538"/>
      <c r="K32" s="481"/>
      <c r="L32" s="558"/>
      <c r="M32" s="558"/>
      <c r="N32" s="558"/>
      <c r="O32" s="498" t="s">
        <v>265</v>
      </c>
      <c r="P32" s="498"/>
      <c r="Q32" s="499"/>
      <c r="R32" s="536">
        <f>SUM(R16,R22,R28)</f>
        <v>0</v>
      </c>
      <c r="S32" s="537"/>
      <c r="T32" s="538"/>
      <c r="U32" s="681">
        <f>SUM(U16,U22,U28)</f>
        <v>0</v>
      </c>
      <c r="V32" s="563"/>
      <c r="W32" s="562">
        <f>SUM(W16,W22,W28)</f>
        <v>0</v>
      </c>
      <c r="X32" s="563"/>
    </row>
    <row r="33" spans="1:24" ht="25.5" customHeight="1" x14ac:dyDescent="0.35">
      <c r="A33" s="509"/>
      <c r="B33" s="558"/>
      <c r="C33" s="558"/>
      <c r="D33" s="558"/>
      <c r="E33" s="498" t="s">
        <v>266</v>
      </c>
      <c r="F33" s="498"/>
      <c r="G33" s="499"/>
      <c r="H33" s="536">
        <f>SUM(H14,H15,H18,H21,H24,H27,H30)</f>
        <v>0</v>
      </c>
      <c r="I33" s="537"/>
      <c r="J33" s="538"/>
      <c r="K33" s="481"/>
      <c r="L33" s="558"/>
      <c r="M33" s="558"/>
      <c r="N33" s="558"/>
      <c r="O33" s="498" t="s">
        <v>266</v>
      </c>
      <c r="P33" s="498"/>
      <c r="Q33" s="499"/>
      <c r="R33" s="536">
        <f>SUM(R19,R25)</f>
        <v>0</v>
      </c>
      <c r="S33" s="537"/>
      <c r="T33" s="538"/>
      <c r="U33" s="681">
        <f>SUM(U19,U25)</f>
        <v>0</v>
      </c>
      <c r="V33" s="563"/>
      <c r="W33" s="562">
        <f>SUM(W19,W25)</f>
        <v>0</v>
      </c>
      <c r="X33" s="563"/>
    </row>
    <row r="34" spans="1:24" ht="15" customHeight="1" x14ac:dyDescent="0.35">
      <c r="A34" s="650" t="s">
        <v>202</v>
      </c>
      <c r="B34" s="651"/>
      <c r="C34" s="651"/>
      <c r="D34" s="652"/>
      <c r="E34" s="550" t="s">
        <v>203</v>
      </c>
      <c r="F34" s="550"/>
      <c r="G34" s="551"/>
      <c r="H34" s="552" t="str">
        <f>IF(H31="","",IF(SUM(H31,H32,H33)=SUM(R31,R32,R33),"",(SUM(H31,H32,H33)-SUM(R31,R32,R33))))</f>
        <v/>
      </c>
      <c r="I34" s="490"/>
      <c r="J34" s="490"/>
      <c r="K34" s="490"/>
      <c r="L34" s="490"/>
      <c r="M34" s="490"/>
      <c r="N34" s="490"/>
      <c r="O34" s="490"/>
      <c r="P34" s="490"/>
      <c r="Q34" s="490"/>
      <c r="R34" s="490"/>
      <c r="S34" s="490"/>
      <c r="T34" s="490"/>
      <c r="U34" s="490"/>
      <c r="V34" s="490"/>
      <c r="W34" s="490"/>
      <c r="X34" s="491"/>
    </row>
    <row r="35" spans="1:24" ht="15" customHeight="1" x14ac:dyDescent="0.35">
      <c r="A35" s="653"/>
      <c r="B35" s="654"/>
      <c r="C35" s="654"/>
      <c r="D35" s="655"/>
      <c r="E35" s="553" t="s">
        <v>204</v>
      </c>
      <c r="F35" s="553"/>
      <c r="G35" s="554"/>
      <c r="H35" s="488" t="str">
        <f>IF(H31="","",IF((H33=R33),"",(H33-R33)))</f>
        <v/>
      </c>
      <c r="I35" s="489"/>
      <c r="J35" s="489"/>
      <c r="K35" s="489"/>
      <c r="L35" s="489"/>
      <c r="M35" s="489"/>
      <c r="N35" s="489"/>
      <c r="O35" s="489"/>
      <c r="P35" s="489"/>
      <c r="Q35" s="489"/>
      <c r="R35" s="489"/>
      <c r="S35" s="489"/>
      <c r="T35" s="489"/>
      <c r="U35" s="489"/>
      <c r="V35" s="489"/>
      <c r="W35" s="489"/>
      <c r="X35" s="555"/>
    </row>
    <row r="36" spans="1:24" ht="15" customHeight="1" x14ac:dyDescent="0.35">
      <c r="A36" s="507" t="s">
        <v>87</v>
      </c>
      <c r="B36" s="508"/>
      <c r="C36" s="508"/>
      <c r="D36" s="508"/>
      <c r="E36" s="508"/>
      <c r="F36" s="508"/>
      <c r="G36" s="508"/>
      <c r="H36" s="508"/>
      <c r="I36" s="508"/>
      <c r="J36" s="508"/>
      <c r="K36" s="508"/>
      <c r="L36" s="508"/>
      <c r="M36" s="508"/>
      <c r="N36" s="508"/>
      <c r="O36" s="508"/>
      <c r="P36" s="508"/>
      <c r="Q36" s="508"/>
      <c r="R36" s="508"/>
      <c r="S36" s="508"/>
      <c r="T36" s="508"/>
      <c r="U36" s="508"/>
      <c r="V36" s="508"/>
      <c r="W36" s="508"/>
      <c r="X36" s="508"/>
    </row>
    <row r="37" spans="1:24" ht="25.5" customHeight="1" x14ac:dyDescent="0.35">
      <c r="A37" s="582">
        <v>9</v>
      </c>
      <c r="B37" s="567" t="s">
        <v>190</v>
      </c>
      <c r="C37" s="567"/>
      <c r="D37" s="567"/>
      <c r="E37" s="511" t="s">
        <v>230</v>
      </c>
      <c r="F37" s="511"/>
      <c r="G37" s="512"/>
      <c r="H37" s="533">
        <f>SUM('Budget Detail-Personnel'!M36:N36)</f>
        <v>0</v>
      </c>
      <c r="I37" s="534"/>
      <c r="J37" s="535"/>
      <c r="K37" s="539">
        <v>6</v>
      </c>
      <c r="L37" s="649" t="s">
        <v>231</v>
      </c>
      <c r="M37" s="649"/>
      <c r="N37" s="649"/>
      <c r="O37" s="556" t="s">
        <v>230</v>
      </c>
      <c r="P37" s="556"/>
      <c r="Q37" s="557"/>
      <c r="R37" s="631">
        <f>SUM('Budget Detail-Personnel'!M36:N36,'Budget Detail-Vol Exp'!M22:N22,'Budget Detail-LowerTierSubaward'!O21:P21,'Budget Detail-Space'!O22:P22,'Budget Detail-Other Costs'!O37:P37)</f>
        <v>0</v>
      </c>
      <c r="S37" s="632"/>
      <c r="T37" s="633"/>
      <c r="U37" s="640"/>
      <c r="V37" s="641"/>
      <c r="W37" s="646"/>
      <c r="X37" s="641"/>
    </row>
    <row r="38" spans="1:24" ht="25.5" customHeight="1" x14ac:dyDescent="0.35">
      <c r="A38" s="582"/>
      <c r="B38" s="567"/>
      <c r="C38" s="567"/>
      <c r="D38" s="567"/>
      <c r="E38" s="498" t="s">
        <v>265</v>
      </c>
      <c r="F38" s="498"/>
      <c r="G38" s="499"/>
      <c r="H38" s="536">
        <f>SUM('Budget Detail-Personnel'!O36:P36,'Budget Detail-Personnel'!S36:T36,'Budget Detail-Personnel'!W36:X36)</f>
        <v>0</v>
      </c>
      <c r="I38" s="537"/>
      <c r="J38" s="538"/>
      <c r="K38" s="539"/>
      <c r="L38" s="649"/>
      <c r="M38" s="649"/>
      <c r="N38" s="649"/>
      <c r="O38" s="556"/>
      <c r="P38" s="556"/>
      <c r="Q38" s="557"/>
      <c r="R38" s="634"/>
      <c r="S38" s="635"/>
      <c r="T38" s="636"/>
      <c r="U38" s="642"/>
      <c r="V38" s="643"/>
      <c r="W38" s="647"/>
      <c r="X38" s="643"/>
    </row>
    <row r="39" spans="1:24" ht="25.5" customHeight="1" x14ac:dyDescent="0.35">
      <c r="A39" s="582"/>
      <c r="B39" s="567"/>
      <c r="C39" s="567"/>
      <c r="D39" s="567"/>
      <c r="E39" s="498" t="s">
        <v>266</v>
      </c>
      <c r="F39" s="498"/>
      <c r="G39" s="499"/>
      <c r="H39" s="536">
        <f>SUM('Budget Detail-Personnel'!Q36:R36,'Budget Detail-Personnel'!U36:V36)</f>
        <v>0</v>
      </c>
      <c r="I39" s="537"/>
      <c r="J39" s="538"/>
      <c r="K39" s="539"/>
      <c r="L39" s="649"/>
      <c r="M39" s="649"/>
      <c r="N39" s="649"/>
      <c r="O39" s="556"/>
      <c r="P39" s="556"/>
      <c r="Q39" s="557"/>
      <c r="R39" s="634"/>
      <c r="S39" s="635"/>
      <c r="T39" s="636"/>
      <c r="U39" s="642"/>
      <c r="V39" s="643"/>
      <c r="W39" s="647"/>
      <c r="X39" s="643"/>
    </row>
    <row r="40" spans="1:24" ht="25.5" customHeight="1" x14ac:dyDescent="0.35">
      <c r="A40" s="92">
        <v>10</v>
      </c>
      <c r="B40" s="567" t="s">
        <v>191</v>
      </c>
      <c r="C40" s="567"/>
      <c r="D40" s="567"/>
      <c r="E40" s="498" t="s">
        <v>266</v>
      </c>
      <c r="F40" s="498"/>
      <c r="G40" s="499"/>
      <c r="H40" s="536">
        <f>SUM('Budget Detail-Volunteers'!P23:Q23,'Budget Detail-Volunteers'!R23:S23)</f>
        <v>0</v>
      </c>
      <c r="I40" s="537"/>
      <c r="J40" s="538"/>
      <c r="K40" s="539"/>
      <c r="L40" s="649"/>
      <c r="M40" s="649"/>
      <c r="N40" s="649"/>
      <c r="O40" s="556"/>
      <c r="P40" s="556"/>
      <c r="Q40" s="557"/>
      <c r="R40" s="637"/>
      <c r="S40" s="638"/>
      <c r="T40" s="639"/>
      <c r="U40" s="644"/>
      <c r="V40" s="645"/>
      <c r="W40" s="648"/>
      <c r="X40" s="645"/>
    </row>
    <row r="41" spans="1:24" ht="25.5" customHeight="1" x14ac:dyDescent="0.35">
      <c r="A41" s="582">
        <v>11</v>
      </c>
      <c r="B41" s="567" t="s">
        <v>192</v>
      </c>
      <c r="C41" s="567"/>
      <c r="D41" s="567"/>
      <c r="E41" s="511" t="s">
        <v>230</v>
      </c>
      <c r="F41" s="511"/>
      <c r="G41" s="512"/>
      <c r="H41" s="533">
        <f>SUM('Budget Detail-Vol Exp'!M22:N22)</f>
        <v>0</v>
      </c>
      <c r="I41" s="534"/>
      <c r="J41" s="535"/>
      <c r="K41" s="480">
        <v>7</v>
      </c>
      <c r="L41" s="569" t="s">
        <v>193</v>
      </c>
      <c r="M41" s="570"/>
      <c r="N41" s="571"/>
      <c r="O41" s="521" t="s">
        <v>265</v>
      </c>
      <c r="P41" s="522"/>
      <c r="Q41" s="522"/>
      <c r="R41" s="589">
        <f>SUM('Budget Detail-Personnel'!O36:P36,'Budget Detail-Vol Exp'!O22:P22,'Budget Detail-LowerTierSubaward'!Q21:R21,'Budget Detail-Space'!Q22:R22,'Budget Detail-Other Costs'!Q37:R37)</f>
        <v>0</v>
      </c>
      <c r="S41" s="590"/>
      <c r="T41" s="591"/>
      <c r="U41" s="628"/>
      <c r="V41" s="605"/>
      <c r="W41" s="604"/>
      <c r="X41" s="605"/>
    </row>
    <row r="42" spans="1:24" ht="25.5" customHeight="1" x14ac:dyDescent="0.35">
      <c r="A42" s="582"/>
      <c r="B42" s="567"/>
      <c r="C42" s="567"/>
      <c r="D42" s="567"/>
      <c r="E42" s="498" t="s">
        <v>265</v>
      </c>
      <c r="F42" s="498"/>
      <c r="G42" s="499"/>
      <c r="H42" s="536">
        <f>SUM('Budget Detail-Vol Exp'!O22:P22,'Budget Detail-Vol Exp'!S22:T22,'Budget Detail-Vol Exp'!W22:X22)</f>
        <v>0</v>
      </c>
      <c r="I42" s="537"/>
      <c r="J42" s="538"/>
      <c r="K42" s="481"/>
      <c r="L42" s="572"/>
      <c r="M42" s="573"/>
      <c r="N42" s="574"/>
      <c r="O42" s="523"/>
      <c r="P42" s="524"/>
      <c r="Q42" s="524"/>
      <c r="R42" s="592"/>
      <c r="S42" s="593"/>
      <c r="T42" s="594"/>
      <c r="U42" s="629"/>
      <c r="V42" s="607"/>
      <c r="W42" s="606"/>
      <c r="X42" s="607"/>
    </row>
    <row r="43" spans="1:24" ht="25.5" customHeight="1" x14ac:dyDescent="0.35">
      <c r="A43" s="582"/>
      <c r="B43" s="567"/>
      <c r="C43" s="567"/>
      <c r="D43" s="567"/>
      <c r="E43" s="498" t="s">
        <v>266</v>
      </c>
      <c r="F43" s="498"/>
      <c r="G43" s="499"/>
      <c r="H43" s="536">
        <f>SUM('Budget Detail-Vol Exp'!Q22:R22,'Budget Detail-Vol Exp'!U22:V22)</f>
        <v>0</v>
      </c>
      <c r="I43" s="537"/>
      <c r="J43" s="538"/>
      <c r="K43" s="481"/>
      <c r="L43" s="572"/>
      <c r="M43" s="573"/>
      <c r="N43" s="574"/>
      <c r="O43" s="525"/>
      <c r="P43" s="526"/>
      <c r="Q43" s="526"/>
      <c r="R43" s="595"/>
      <c r="S43" s="596"/>
      <c r="T43" s="597"/>
      <c r="U43" s="630"/>
      <c r="V43" s="609"/>
      <c r="W43" s="608"/>
      <c r="X43" s="609"/>
    </row>
    <row r="44" spans="1:24" ht="25.5" customHeight="1" x14ac:dyDescent="0.35">
      <c r="A44" s="509">
        <v>12</v>
      </c>
      <c r="B44" s="568" t="s">
        <v>194</v>
      </c>
      <c r="C44" s="568"/>
      <c r="D44" s="568"/>
      <c r="E44" s="511" t="s">
        <v>230</v>
      </c>
      <c r="F44" s="511"/>
      <c r="G44" s="512"/>
      <c r="H44" s="533">
        <f>SUM('Budget Detail-LowerTierSubaward'!O21:P21)</f>
        <v>0</v>
      </c>
      <c r="I44" s="534"/>
      <c r="J44" s="535"/>
      <c r="K44" s="481"/>
      <c r="L44" s="572"/>
      <c r="M44" s="573"/>
      <c r="N44" s="574"/>
      <c r="O44" s="521" t="s">
        <v>266</v>
      </c>
      <c r="P44" s="522"/>
      <c r="Q44" s="522"/>
      <c r="R44" s="589">
        <f>SUM('Budget Detail-Personnel'!Q36:R36,'Budget Detail-Volunteers'!P23:Q23,'Budget Detail-Vol Exp'!Q22:R22,'Budget Detail-LowerTierSubaward'!S21:T21,'Budget Detail-Space'!S22:T22,'Budget Detail-Other Costs'!S37:T37)</f>
        <v>0</v>
      </c>
      <c r="S44" s="590"/>
      <c r="T44" s="591"/>
      <c r="U44" s="598"/>
      <c r="V44" s="584"/>
      <c r="W44" s="583"/>
      <c r="X44" s="584"/>
    </row>
    <row r="45" spans="1:24" ht="25.5" customHeight="1" x14ac:dyDescent="0.35">
      <c r="A45" s="509"/>
      <c r="B45" s="568"/>
      <c r="C45" s="568"/>
      <c r="D45" s="568"/>
      <c r="E45" s="498" t="s">
        <v>265</v>
      </c>
      <c r="F45" s="498"/>
      <c r="G45" s="499"/>
      <c r="H45" s="536">
        <f>SUM('Budget Detail-LowerTierSubaward'!Q21:R21,'Budget Detail-LowerTierSubaward'!U21:V21,'Budget Detail-LowerTierSubaward'!Y21:Z21)</f>
        <v>0</v>
      </c>
      <c r="I45" s="537"/>
      <c r="J45" s="538"/>
      <c r="K45" s="481"/>
      <c r="L45" s="572"/>
      <c r="M45" s="573"/>
      <c r="N45" s="574"/>
      <c r="O45" s="523"/>
      <c r="P45" s="524"/>
      <c r="Q45" s="524"/>
      <c r="R45" s="592"/>
      <c r="S45" s="593"/>
      <c r="T45" s="594"/>
      <c r="U45" s="599"/>
      <c r="V45" s="586"/>
      <c r="W45" s="585"/>
      <c r="X45" s="586"/>
    </row>
    <row r="46" spans="1:24" ht="25.5" customHeight="1" x14ac:dyDescent="0.35">
      <c r="A46" s="509"/>
      <c r="B46" s="568"/>
      <c r="C46" s="568"/>
      <c r="D46" s="568"/>
      <c r="E46" s="498" t="s">
        <v>266</v>
      </c>
      <c r="F46" s="498"/>
      <c r="G46" s="499"/>
      <c r="H46" s="536">
        <f>SUM('Budget Detail-LowerTierSubaward'!S21:T21,'Budget Detail-LowerTierSubaward'!W21:X21)</f>
        <v>0</v>
      </c>
      <c r="I46" s="537"/>
      <c r="J46" s="538"/>
      <c r="K46" s="482"/>
      <c r="L46" s="575"/>
      <c r="M46" s="576"/>
      <c r="N46" s="577"/>
      <c r="O46" s="525"/>
      <c r="P46" s="526"/>
      <c r="Q46" s="526"/>
      <c r="R46" s="595"/>
      <c r="S46" s="596"/>
      <c r="T46" s="597"/>
      <c r="U46" s="600"/>
      <c r="V46" s="588"/>
      <c r="W46" s="587"/>
      <c r="X46" s="588"/>
    </row>
    <row r="47" spans="1:24" ht="25.5" customHeight="1" x14ac:dyDescent="0.35">
      <c r="A47" s="509">
        <v>13</v>
      </c>
      <c r="B47" s="567" t="s">
        <v>195</v>
      </c>
      <c r="C47" s="567"/>
      <c r="D47" s="567"/>
      <c r="E47" s="511" t="s">
        <v>230</v>
      </c>
      <c r="F47" s="511"/>
      <c r="G47" s="512"/>
      <c r="H47" s="533">
        <f>SUM('Budget Detail-Space'!O22:P22)</f>
        <v>0</v>
      </c>
      <c r="I47" s="534"/>
      <c r="J47" s="535"/>
      <c r="K47" s="480">
        <v>8</v>
      </c>
      <c r="L47" s="569" t="s">
        <v>196</v>
      </c>
      <c r="M47" s="570"/>
      <c r="N47" s="571"/>
      <c r="O47" s="521" t="s">
        <v>265</v>
      </c>
      <c r="P47" s="522"/>
      <c r="Q47" s="578"/>
      <c r="R47" s="589">
        <f>SUM('Budget Detail-Personnel'!S36:T36,'Budget Detail-Vol Exp'!S22:T22,'Budget Detail-LowerTierSubaward'!U21:V21,'Budget Detail-Space'!U22:V22,'Budget Detail-Other Costs'!U37:V37)</f>
        <v>0</v>
      </c>
      <c r="S47" s="590"/>
      <c r="T47" s="591"/>
      <c r="U47" s="671"/>
      <c r="V47" s="584"/>
      <c r="W47" s="583"/>
      <c r="X47" s="584"/>
    </row>
    <row r="48" spans="1:24" ht="25.5" customHeight="1" x14ac:dyDescent="0.35">
      <c r="A48" s="509"/>
      <c r="B48" s="567"/>
      <c r="C48" s="567"/>
      <c r="D48" s="567"/>
      <c r="E48" s="498" t="s">
        <v>265</v>
      </c>
      <c r="F48" s="498"/>
      <c r="G48" s="499"/>
      <c r="H48" s="536">
        <f>SUM('Budget Detail-Space'!Q22:R22,'Budget Detail-Space'!U22:V22,'Budget Detail-Space'!Y22:Z22)</f>
        <v>0</v>
      </c>
      <c r="I48" s="537"/>
      <c r="J48" s="538"/>
      <c r="K48" s="481"/>
      <c r="L48" s="572"/>
      <c r="M48" s="573"/>
      <c r="N48" s="574"/>
      <c r="O48" s="523"/>
      <c r="P48" s="524"/>
      <c r="Q48" s="579"/>
      <c r="R48" s="592"/>
      <c r="S48" s="593"/>
      <c r="T48" s="594"/>
      <c r="U48" s="672"/>
      <c r="V48" s="586"/>
      <c r="W48" s="585"/>
      <c r="X48" s="586"/>
    </row>
    <row r="49" spans="1:24" ht="30" customHeight="1" x14ac:dyDescent="0.35">
      <c r="A49" s="509"/>
      <c r="B49" s="567"/>
      <c r="C49" s="567"/>
      <c r="D49" s="567"/>
      <c r="E49" s="498" t="s">
        <v>266</v>
      </c>
      <c r="F49" s="498"/>
      <c r="G49" s="499"/>
      <c r="H49" s="536">
        <f>SUM('Budget Detail-Space'!S22:T22,'Budget Detail-Space'!W22:X22)</f>
        <v>0</v>
      </c>
      <c r="I49" s="537"/>
      <c r="J49" s="538"/>
      <c r="K49" s="481"/>
      <c r="L49" s="572"/>
      <c r="M49" s="573"/>
      <c r="N49" s="574"/>
      <c r="O49" s="499" t="s">
        <v>266</v>
      </c>
      <c r="P49" s="580"/>
      <c r="Q49" s="581"/>
      <c r="R49" s="673">
        <f>SUM('Budget Detail-Personnel'!U36:V36,'Budget Detail-Volunteers'!R23:S23,'Budget Detail-Vol Exp'!U22:V22,'Budget Detail-LowerTierSubaward'!W21:X21,'Budget Detail-Space'!W22:X22,'Budget Detail-Other Costs'!W37:X37)</f>
        <v>0</v>
      </c>
      <c r="S49" s="674"/>
      <c r="T49" s="675"/>
      <c r="U49" s="676"/>
      <c r="V49" s="677"/>
      <c r="W49" s="683"/>
      <c r="X49" s="677"/>
    </row>
    <row r="50" spans="1:24" ht="25.5" customHeight="1" x14ac:dyDescent="0.35">
      <c r="A50" s="509">
        <v>14</v>
      </c>
      <c r="B50" s="568" t="s">
        <v>198</v>
      </c>
      <c r="C50" s="568"/>
      <c r="D50" s="568"/>
      <c r="E50" s="511" t="s">
        <v>230</v>
      </c>
      <c r="F50" s="511"/>
      <c r="G50" s="512"/>
      <c r="H50" s="533">
        <f>SUM('Budget Detail-Other Costs'!O37:P37)</f>
        <v>0</v>
      </c>
      <c r="I50" s="534"/>
      <c r="J50" s="535"/>
      <c r="K50" s="480">
        <v>9</v>
      </c>
      <c r="L50" s="569" t="s">
        <v>199</v>
      </c>
      <c r="M50" s="570"/>
      <c r="N50" s="571"/>
      <c r="O50" s="521" t="s">
        <v>265</v>
      </c>
      <c r="P50" s="522"/>
      <c r="Q50" s="522"/>
      <c r="R50" s="589">
        <f>SUM('Budget Detail-Personnel'!W36:X36,'Budget Detail-Vol Exp'!W22:X22,'Budget Detail-LowerTierSubaward'!Y21:Z21,'Budget Detail-Space'!Y22:Z22,'Budget Detail-Other Costs'!Y37:Z37)</f>
        <v>0</v>
      </c>
      <c r="S50" s="590"/>
      <c r="T50" s="591"/>
      <c r="U50" s="598"/>
      <c r="V50" s="584"/>
      <c r="W50" s="583"/>
      <c r="X50" s="584"/>
    </row>
    <row r="51" spans="1:24" ht="25.5" customHeight="1" x14ac:dyDescent="0.35">
      <c r="A51" s="509"/>
      <c r="B51" s="568"/>
      <c r="C51" s="568"/>
      <c r="D51" s="568"/>
      <c r="E51" s="498" t="s">
        <v>265</v>
      </c>
      <c r="F51" s="498"/>
      <c r="G51" s="499"/>
      <c r="H51" s="536">
        <f>SUM('Budget Detail-Other Costs'!Q37:R37,'Budget Detail-Other Costs'!U37:V37,'Budget Detail-Other Costs'!Y37:Z37)</f>
        <v>0</v>
      </c>
      <c r="I51" s="537"/>
      <c r="J51" s="538"/>
      <c r="K51" s="481"/>
      <c r="L51" s="572"/>
      <c r="M51" s="573"/>
      <c r="N51" s="574"/>
      <c r="O51" s="523"/>
      <c r="P51" s="524"/>
      <c r="Q51" s="524"/>
      <c r="R51" s="592"/>
      <c r="S51" s="593"/>
      <c r="T51" s="594"/>
      <c r="U51" s="599"/>
      <c r="V51" s="586"/>
      <c r="W51" s="585"/>
      <c r="X51" s="586"/>
    </row>
    <row r="52" spans="1:24" ht="25.5" customHeight="1" x14ac:dyDescent="0.35">
      <c r="A52" s="509"/>
      <c r="B52" s="568"/>
      <c r="C52" s="568"/>
      <c r="D52" s="568"/>
      <c r="E52" s="498" t="s">
        <v>266</v>
      </c>
      <c r="F52" s="498"/>
      <c r="G52" s="499"/>
      <c r="H52" s="536">
        <f>SUM('Budget Detail-Other Costs'!S37:T37,'Budget Detail-Other Costs'!W37:X37)</f>
        <v>0</v>
      </c>
      <c r="I52" s="537"/>
      <c r="J52" s="538"/>
      <c r="K52" s="482"/>
      <c r="L52" s="575"/>
      <c r="M52" s="576"/>
      <c r="N52" s="577"/>
      <c r="O52" s="525"/>
      <c r="P52" s="526"/>
      <c r="Q52" s="526"/>
      <c r="R52" s="595"/>
      <c r="S52" s="596"/>
      <c r="T52" s="597"/>
      <c r="U52" s="600"/>
      <c r="V52" s="588"/>
      <c r="W52" s="587"/>
      <c r="X52" s="588"/>
    </row>
    <row r="53" spans="1:24" ht="25.5" customHeight="1" x14ac:dyDescent="0.35">
      <c r="A53" s="509">
        <v>15</v>
      </c>
      <c r="B53" s="558" t="s">
        <v>205</v>
      </c>
      <c r="C53" s="558"/>
      <c r="D53" s="558"/>
      <c r="E53" s="511" t="s">
        <v>230</v>
      </c>
      <c r="F53" s="511"/>
      <c r="G53" s="512"/>
      <c r="H53" s="533">
        <f>SUM(H37,H41,H44,H47,H50)</f>
        <v>0</v>
      </c>
      <c r="I53" s="534"/>
      <c r="J53" s="535"/>
      <c r="K53" s="513">
        <v>10</v>
      </c>
      <c r="L53" s="559" t="s">
        <v>206</v>
      </c>
      <c r="M53" s="559"/>
      <c r="N53" s="559"/>
      <c r="O53" s="556" t="s">
        <v>230</v>
      </c>
      <c r="P53" s="556"/>
      <c r="Q53" s="557"/>
      <c r="R53" s="564">
        <f>SUM(R37)</f>
        <v>0</v>
      </c>
      <c r="S53" s="565"/>
      <c r="T53" s="566"/>
      <c r="U53" s="680">
        <f>SUM(U37)</f>
        <v>0</v>
      </c>
      <c r="V53" s="561"/>
      <c r="W53" s="560">
        <f>SUM(W37)</f>
        <v>0</v>
      </c>
      <c r="X53" s="561"/>
    </row>
    <row r="54" spans="1:24" ht="25.5" customHeight="1" x14ac:dyDescent="0.35">
      <c r="A54" s="509"/>
      <c r="B54" s="558"/>
      <c r="C54" s="558"/>
      <c r="D54" s="558"/>
      <c r="E54" s="498" t="s">
        <v>265</v>
      </c>
      <c r="F54" s="498"/>
      <c r="G54" s="499"/>
      <c r="H54" s="536">
        <f>SUM(H38,H42,H45,H48,H51)</f>
        <v>0</v>
      </c>
      <c r="I54" s="537"/>
      <c r="J54" s="538"/>
      <c r="K54" s="513"/>
      <c r="L54" s="559"/>
      <c r="M54" s="559"/>
      <c r="N54" s="559"/>
      <c r="O54" s="498" t="s">
        <v>265</v>
      </c>
      <c r="P54" s="498"/>
      <c r="Q54" s="499"/>
      <c r="R54" s="536">
        <f>SUM(R41,R47,R50)</f>
        <v>0</v>
      </c>
      <c r="S54" s="537"/>
      <c r="T54" s="538"/>
      <c r="U54" s="681">
        <f>SUM(U41,U47,U50)</f>
        <v>0</v>
      </c>
      <c r="V54" s="563"/>
      <c r="W54" s="562">
        <f>SUM(W41,W47,W50)</f>
        <v>0</v>
      </c>
      <c r="X54" s="563"/>
    </row>
    <row r="55" spans="1:24" ht="25.5" customHeight="1" x14ac:dyDescent="0.35">
      <c r="A55" s="509"/>
      <c r="B55" s="558"/>
      <c r="C55" s="558"/>
      <c r="D55" s="558"/>
      <c r="E55" s="498" t="s">
        <v>266</v>
      </c>
      <c r="F55" s="498"/>
      <c r="G55" s="499"/>
      <c r="H55" s="536">
        <f>SUM(H39,H40,H43,H46,H49,H52)</f>
        <v>0</v>
      </c>
      <c r="I55" s="537"/>
      <c r="J55" s="538"/>
      <c r="K55" s="513"/>
      <c r="L55" s="559"/>
      <c r="M55" s="559"/>
      <c r="N55" s="559"/>
      <c r="O55" s="498" t="s">
        <v>266</v>
      </c>
      <c r="P55" s="498"/>
      <c r="Q55" s="499"/>
      <c r="R55" s="536">
        <f>SUM(R44,R49)</f>
        <v>0</v>
      </c>
      <c r="S55" s="537"/>
      <c r="T55" s="538"/>
      <c r="U55" s="681">
        <f>SUM(U44,U49)</f>
        <v>0</v>
      </c>
      <c r="V55" s="563"/>
      <c r="W55" s="562">
        <f>SUM(W44,W49)</f>
        <v>0</v>
      </c>
      <c r="X55" s="563"/>
    </row>
    <row r="56" spans="1:24" ht="15" customHeight="1" x14ac:dyDescent="0.35">
      <c r="A56" s="544" t="s">
        <v>202</v>
      </c>
      <c r="B56" s="545"/>
      <c r="C56" s="545"/>
      <c r="D56" s="546"/>
      <c r="E56" s="550" t="s">
        <v>203</v>
      </c>
      <c r="F56" s="550"/>
      <c r="G56" s="551"/>
      <c r="H56" s="552" t="str">
        <f>IF(H53="","",IF(SUM(H53,H54)=SUM(R53,R54),"",(SUM(H53,H54)-SUM(R53,R54))))</f>
        <v/>
      </c>
      <c r="I56" s="490"/>
      <c r="J56" s="490"/>
      <c r="K56" s="490"/>
      <c r="L56" s="490"/>
      <c r="M56" s="490"/>
      <c r="N56" s="490"/>
      <c r="O56" s="490"/>
      <c r="P56" s="490"/>
      <c r="Q56" s="490"/>
      <c r="R56" s="490"/>
      <c r="S56" s="490"/>
      <c r="T56" s="490"/>
      <c r="U56" s="490"/>
      <c r="V56" s="490"/>
      <c r="W56" s="490"/>
      <c r="X56" s="491"/>
    </row>
    <row r="57" spans="1:24" ht="15" customHeight="1" x14ac:dyDescent="0.35">
      <c r="A57" s="547"/>
      <c r="B57" s="548"/>
      <c r="C57" s="548"/>
      <c r="D57" s="549"/>
      <c r="E57" s="553" t="s">
        <v>204</v>
      </c>
      <c r="F57" s="553"/>
      <c r="G57" s="554"/>
      <c r="H57" s="488" t="str">
        <f>IF(H53="","",IF((H55=R55),"",(H55-R55)))</f>
        <v/>
      </c>
      <c r="I57" s="489"/>
      <c r="J57" s="489"/>
      <c r="K57" s="489"/>
      <c r="L57" s="489"/>
      <c r="M57" s="489"/>
      <c r="N57" s="489"/>
      <c r="O57" s="489"/>
      <c r="P57" s="489"/>
      <c r="Q57" s="489"/>
      <c r="R57" s="489"/>
      <c r="S57" s="489"/>
      <c r="T57" s="489"/>
      <c r="U57" s="489"/>
      <c r="V57" s="489"/>
      <c r="W57" s="489"/>
      <c r="X57" s="555"/>
    </row>
    <row r="58" spans="1:24" ht="15" customHeight="1" x14ac:dyDescent="0.35">
      <c r="A58" s="507" t="s">
        <v>52</v>
      </c>
      <c r="B58" s="508"/>
      <c r="C58" s="508"/>
      <c r="D58" s="508"/>
      <c r="E58" s="508"/>
      <c r="F58" s="508"/>
      <c r="G58" s="508"/>
      <c r="H58" s="508"/>
      <c r="I58" s="508"/>
      <c r="J58" s="508"/>
      <c r="K58" s="508"/>
      <c r="L58" s="508"/>
      <c r="M58" s="508"/>
      <c r="N58" s="508"/>
      <c r="O58" s="508"/>
      <c r="P58" s="508"/>
      <c r="Q58" s="508"/>
      <c r="R58" s="508"/>
      <c r="S58" s="508"/>
      <c r="T58" s="508"/>
      <c r="U58" s="508"/>
      <c r="V58" s="508"/>
      <c r="W58" s="508"/>
      <c r="X58" s="508"/>
    </row>
    <row r="59" spans="1:24" ht="25.5" customHeight="1" x14ac:dyDescent="0.35">
      <c r="A59" s="509">
        <v>16</v>
      </c>
      <c r="B59" s="510" t="s">
        <v>207</v>
      </c>
      <c r="C59" s="510"/>
      <c r="D59" s="510"/>
      <c r="E59" s="511" t="s">
        <v>230</v>
      </c>
      <c r="F59" s="511"/>
      <c r="G59" s="512"/>
      <c r="H59" s="533">
        <f>SUM(H31,H53)</f>
        <v>0</v>
      </c>
      <c r="I59" s="534"/>
      <c r="J59" s="535"/>
      <c r="K59" s="513">
        <v>11</v>
      </c>
      <c r="L59" s="514" t="s">
        <v>208</v>
      </c>
      <c r="M59" s="514"/>
      <c r="N59" s="514"/>
      <c r="O59" s="511" t="s">
        <v>230</v>
      </c>
      <c r="P59" s="511"/>
      <c r="Q59" s="512"/>
      <c r="R59" s="533">
        <f>SUM(R31,R53)</f>
        <v>0</v>
      </c>
      <c r="S59" s="534"/>
      <c r="T59" s="535"/>
      <c r="U59" s="682">
        <f>SUM(U31,U53)</f>
        <v>0</v>
      </c>
      <c r="V59" s="679"/>
      <c r="W59" s="678">
        <f>SUM(W31,W53)</f>
        <v>0</v>
      </c>
      <c r="X59" s="679"/>
    </row>
    <row r="60" spans="1:24" ht="25.5" customHeight="1" x14ac:dyDescent="0.35">
      <c r="A60" s="509"/>
      <c r="B60" s="510"/>
      <c r="C60" s="510"/>
      <c r="D60" s="510"/>
      <c r="E60" s="498" t="s">
        <v>265</v>
      </c>
      <c r="F60" s="498"/>
      <c r="G60" s="499"/>
      <c r="H60" s="536">
        <f>SUM(H32,H54)</f>
        <v>0</v>
      </c>
      <c r="I60" s="537"/>
      <c r="J60" s="538"/>
      <c r="K60" s="513"/>
      <c r="L60" s="514"/>
      <c r="M60" s="514"/>
      <c r="N60" s="514"/>
      <c r="O60" s="498" t="s">
        <v>265</v>
      </c>
      <c r="P60" s="498"/>
      <c r="Q60" s="499"/>
      <c r="R60" s="536">
        <f>SUM(R32,R54)</f>
        <v>0</v>
      </c>
      <c r="S60" s="537"/>
      <c r="T60" s="538"/>
      <c r="U60" s="543">
        <f>SUM(U32,U54)</f>
        <v>0</v>
      </c>
      <c r="V60" s="516"/>
      <c r="W60" s="515">
        <f>SUM(W32,W54)</f>
        <v>0</v>
      </c>
      <c r="X60" s="516"/>
    </row>
    <row r="61" spans="1:24" ht="25.5" customHeight="1" x14ac:dyDescent="0.35">
      <c r="A61" s="509"/>
      <c r="B61" s="510"/>
      <c r="C61" s="510"/>
      <c r="D61" s="510"/>
      <c r="E61" s="498" t="s">
        <v>266</v>
      </c>
      <c r="F61" s="498"/>
      <c r="G61" s="499"/>
      <c r="H61" s="536">
        <f>SUM(H33,H55)</f>
        <v>0</v>
      </c>
      <c r="I61" s="537"/>
      <c r="J61" s="538"/>
      <c r="K61" s="513"/>
      <c r="L61" s="514"/>
      <c r="M61" s="514"/>
      <c r="N61" s="514"/>
      <c r="O61" s="498" t="s">
        <v>266</v>
      </c>
      <c r="P61" s="498"/>
      <c r="Q61" s="499"/>
      <c r="R61" s="536">
        <f>SUM(R33,R55)</f>
        <v>0</v>
      </c>
      <c r="S61" s="537"/>
      <c r="T61" s="538"/>
      <c r="U61" s="543">
        <f>SUM(U33,U55)</f>
        <v>0</v>
      </c>
      <c r="V61" s="516"/>
      <c r="W61" s="515">
        <f>SUM(W33,W55)</f>
        <v>0</v>
      </c>
      <c r="X61" s="516"/>
    </row>
    <row r="62" spans="1:24" ht="30" customHeight="1" thickBot="1" x14ac:dyDescent="0.4">
      <c r="A62" s="31">
        <v>17</v>
      </c>
      <c r="B62" s="500" t="s">
        <v>209</v>
      </c>
      <c r="C62" s="500"/>
      <c r="D62" s="500"/>
      <c r="E62" s="500"/>
      <c r="F62" s="500"/>
      <c r="G62" s="501"/>
      <c r="H62" s="504">
        <f>SUM(H59:I61)</f>
        <v>0</v>
      </c>
      <c r="I62" s="505"/>
      <c r="J62" s="506"/>
      <c r="K62" s="32">
        <v>12</v>
      </c>
      <c r="L62" s="502" t="s">
        <v>210</v>
      </c>
      <c r="M62" s="502"/>
      <c r="N62" s="502"/>
      <c r="O62" s="502"/>
      <c r="P62" s="502"/>
      <c r="Q62" s="503"/>
      <c r="R62" s="504">
        <f>SUM(R59:S61)</f>
        <v>0</v>
      </c>
      <c r="S62" s="505"/>
      <c r="T62" s="506"/>
      <c r="U62" s="656">
        <f>SUM(U59:U61)</f>
        <v>0</v>
      </c>
      <c r="V62" s="484"/>
      <c r="W62" s="483">
        <f>SUM(W59:W61)</f>
        <v>0</v>
      </c>
      <c r="X62" s="484"/>
    </row>
    <row r="63" spans="1:24" ht="24.95" customHeight="1" x14ac:dyDescent="0.35">
      <c r="A63" s="485" t="s">
        <v>202</v>
      </c>
      <c r="B63" s="486"/>
      <c r="C63" s="486"/>
      <c r="D63" s="486"/>
      <c r="E63" s="486"/>
      <c r="F63" s="486"/>
      <c r="G63" s="487"/>
      <c r="H63" s="488" t="str">
        <f>IF(H62=0,"",(H62-R62))</f>
        <v/>
      </c>
      <c r="I63" s="489"/>
      <c r="J63" s="489"/>
      <c r="K63" s="490"/>
      <c r="L63" s="490"/>
      <c r="M63" s="490"/>
      <c r="N63" s="490"/>
      <c r="O63" s="490"/>
      <c r="P63" s="490"/>
      <c r="Q63" s="490"/>
      <c r="R63" s="489"/>
      <c r="S63" s="489"/>
      <c r="T63" s="489"/>
      <c r="U63" s="490"/>
      <c r="V63" s="490"/>
      <c r="W63" s="490"/>
      <c r="X63" s="491"/>
    </row>
    <row r="64" spans="1:24" ht="24.95" customHeight="1" x14ac:dyDescent="0.35">
      <c r="A64" s="492" t="s">
        <v>242</v>
      </c>
      <c r="B64" s="493"/>
      <c r="C64" s="493"/>
      <c r="D64" s="493"/>
      <c r="E64" s="493"/>
      <c r="F64" s="493"/>
      <c r="G64" s="494"/>
      <c r="H64" s="495" t="str">
        <f>IF(R12=0,"",IF((R16+R19+R41+R44+1)&lt;(0.25*(R12+R37)),"Match Not Met","Match Met"))</f>
        <v/>
      </c>
      <c r="I64" s="496"/>
      <c r="J64" s="496"/>
      <c r="K64" s="496"/>
      <c r="L64" s="496"/>
      <c r="M64" s="496"/>
      <c r="N64" s="496"/>
      <c r="O64" s="496"/>
      <c r="P64" s="496"/>
      <c r="Q64" s="496"/>
      <c r="R64" s="496"/>
      <c r="S64" s="496"/>
      <c r="T64" s="496"/>
      <c r="U64" s="496"/>
      <c r="V64" s="496"/>
      <c r="W64" s="496"/>
      <c r="X64" s="497"/>
    </row>
    <row r="65" spans="1:24" x14ac:dyDescent="0.35">
      <c r="A65" s="477" t="s">
        <v>59</v>
      </c>
      <c r="B65" s="478"/>
      <c r="C65" s="478"/>
      <c r="D65" s="478"/>
      <c r="E65" s="478"/>
      <c r="F65" s="478"/>
      <c r="G65" s="478"/>
      <c r="H65" s="478"/>
      <c r="I65" s="478"/>
      <c r="J65" s="478"/>
      <c r="K65" s="478"/>
      <c r="L65" s="478"/>
      <c r="M65" s="478"/>
      <c r="N65" s="478"/>
      <c r="O65" s="478"/>
      <c r="P65" s="478"/>
      <c r="Q65" s="478"/>
      <c r="R65" s="478"/>
      <c r="S65" s="478"/>
      <c r="T65" s="478"/>
      <c r="U65" s="478"/>
      <c r="V65" s="478"/>
      <c r="W65" s="478"/>
      <c r="X65" s="478"/>
    </row>
    <row r="66" spans="1:24" x14ac:dyDescent="0.35">
      <c r="A66" s="479" t="s">
        <v>211</v>
      </c>
      <c r="B66" s="479"/>
      <c r="C66" s="479"/>
      <c r="D66" s="479"/>
      <c r="E66" s="479"/>
      <c r="F66" s="479"/>
      <c r="G66" s="479"/>
      <c r="H66" s="479"/>
      <c r="I66" s="479"/>
      <c r="J66" s="479"/>
      <c r="K66" s="479"/>
      <c r="L66" s="479"/>
      <c r="M66" s="479"/>
      <c r="N66" s="479"/>
      <c r="O66" s="479"/>
      <c r="P66" s="479"/>
      <c r="Q66" s="479"/>
      <c r="R66" s="479"/>
      <c r="S66" s="479"/>
      <c r="T66" s="479"/>
      <c r="U66" s="479"/>
      <c r="V66" s="479"/>
      <c r="W66" s="479"/>
      <c r="X66" s="479"/>
    </row>
  </sheetData>
  <sheetProtection algorithmName="SHA-512" hashValue="Tja0jAIp52T8Zs99XNYZ9ROCAf9iTr84/YTtEQjNhwBcmV9Cold1wdA2n2ytPzvdimbwXdUsOFfSF2yINpYSQg==" saltValue="57IxDVvpX6fW7SncBw8izA==" spinCount="100000" sheet="1" selectLockedCells="1"/>
  <mergeCells count="267">
    <mergeCell ref="H61:J61"/>
    <mergeCell ref="F3:X3"/>
    <mergeCell ref="F4:T4"/>
    <mergeCell ref="K37:K40"/>
    <mergeCell ref="K41:K46"/>
    <mergeCell ref="K47:K49"/>
    <mergeCell ref="K50:K52"/>
    <mergeCell ref="R37:T40"/>
    <mergeCell ref="H38:J38"/>
    <mergeCell ref="H39:J39"/>
    <mergeCell ref="H40:J40"/>
    <mergeCell ref="H41:J41"/>
    <mergeCell ref="H42:J42"/>
    <mergeCell ref="H43:J43"/>
    <mergeCell ref="H44:J44"/>
    <mergeCell ref="H45:J45"/>
    <mergeCell ref="H46:J46"/>
    <mergeCell ref="E37:G37"/>
    <mergeCell ref="U28:V30"/>
    <mergeCell ref="W28:X30"/>
    <mergeCell ref="W41:X43"/>
    <mergeCell ref="W44:X46"/>
    <mergeCell ref="W50:X52"/>
    <mergeCell ref="W49:X49"/>
    <mergeCell ref="R31:T31"/>
    <mergeCell ref="R32:T32"/>
    <mergeCell ref="R33:T33"/>
    <mergeCell ref="U31:V31"/>
    <mergeCell ref="U32:V32"/>
    <mergeCell ref="U33:V33"/>
    <mergeCell ref="U44:V46"/>
    <mergeCell ref="R44:T46"/>
    <mergeCell ref="R41:T43"/>
    <mergeCell ref="U41:V43"/>
    <mergeCell ref="U47:V48"/>
    <mergeCell ref="R47:T48"/>
    <mergeCell ref="W47:X48"/>
    <mergeCell ref="R49:T49"/>
    <mergeCell ref="U49:V49"/>
    <mergeCell ref="H47:J47"/>
    <mergeCell ref="H48:J48"/>
    <mergeCell ref="H49:J49"/>
    <mergeCell ref="W59:X59"/>
    <mergeCell ref="U53:V53"/>
    <mergeCell ref="U54:V54"/>
    <mergeCell ref="R50:T52"/>
    <mergeCell ref="U50:V52"/>
    <mergeCell ref="U55:V55"/>
    <mergeCell ref="U59:V59"/>
    <mergeCell ref="H59:J59"/>
    <mergeCell ref="H62:J62"/>
    <mergeCell ref="R55:T55"/>
    <mergeCell ref="U62:V62"/>
    <mergeCell ref="H53:J53"/>
    <mergeCell ref="O55:Q55"/>
    <mergeCell ref="R59:T59"/>
    <mergeCell ref="R60:T60"/>
    <mergeCell ref="R61:T61"/>
    <mergeCell ref="A8:X8"/>
    <mergeCell ref="A9:G10"/>
    <mergeCell ref="H9:J9"/>
    <mergeCell ref="K9:Q10"/>
    <mergeCell ref="R9:X9"/>
    <mergeCell ref="L37:N40"/>
    <mergeCell ref="O37:Q40"/>
    <mergeCell ref="L41:N46"/>
    <mergeCell ref="O41:Q43"/>
    <mergeCell ref="H37:J37"/>
    <mergeCell ref="E13:G13"/>
    <mergeCell ref="A11:X11"/>
    <mergeCell ref="A12:A14"/>
    <mergeCell ref="B12:D14"/>
    <mergeCell ref="E12:G12"/>
    <mergeCell ref="O12:Q15"/>
    <mergeCell ref="R12:T15"/>
    <mergeCell ref="U12:V15"/>
    <mergeCell ref="W12:X15"/>
    <mergeCell ref="L12:N15"/>
    <mergeCell ref="H15:J15"/>
    <mergeCell ref="B15:D15"/>
    <mergeCell ref="E15:G15"/>
    <mergeCell ref="E14:G14"/>
    <mergeCell ref="O44:Q46"/>
    <mergeCell ref="A34:D35"/>
    <mergeCell ref="E34:G34"/>
    <mergeCell ref="H34:X34"/>
    <mergeCell ref="E35:G35"/>
    <mergeCell ref="H35:X35"/>
    <mergeCell ref="A36:X36"/>
    <mergeCell ref="U37:V40"/>
    <mergeCell ref="W37:X40"/>
    <mergeCell ref="E43:G43"/>
    <mergeCell ref="A44:A46"/>
    <mergeCell ref="B44:D46"/>
    <mergeCell ref="E44:G44"/>
    <mergeCell ref="E38:G38"/>
    <mergeCell ref="E39:G39"/>
    <mergeCell ref="A16:A18"/>
    <mergeCell ref="A25:A27"/>
    <mergeCell ref="B25:D27"/>
    <mergeCell ref="E25:G25"/>
    <mergeCell ref="H26:J26"/>
    <mergeCell ref="H27:J27"/>
    <mergeCell ref="A31:A33"/>
    <mergeCell ref="B31:D33"/>
    <mergeCell ref="A28:A30"/>
    <mergeCell ref="B28:D30"/>
    <mergeCell ref="B16:D18"/>
    <mergeCell ref="E16:G16"/>
    <mergeCell ref="A19:A21"/>
    <mergeCell ref="B19:D21"/>
    <mergeCell ref="E19:G19"/>
    <mergeCell ref="E23:G23"/>
    <mergeCell ref="A22:A24"/>
    <mergeCell ref="W16:X18"/>
    <mergeCell ref="R19:T21"/>
    <mergeCell ref="U19:V21"/>
    <mergeCell ref="W19:X21"/>
    <mergeCell ref="R22:T24"/>
    <mergeCell ref="U22:V24"/>
    <mergeCell ref="W22:X24"/>
    <mergeCell ref="E22:G22"/>
    <mergeCell ref="B22:D24"/>
    <mergeCell ref="H22:J22"/>
    <mergeCell ref="H23:J23"/>
    <mergeCell ref="H24:J24"/>
    <mergeCell ref="E17:G17"/>
    <mergeCell ref="E18:G18"/>
    <mergeCell ref="R16:T18"/>
    <mergeCell ref="U16:V18"/>
    <mergeCell ref="O16:Q18"/>
    <mergeCell ref="L16:N21"/>
    <mergeCell ref="L22:N27"/>
    <mergeCell ref="R25:T27"/>
    <mergeCell ref="U25:V27"/>
    <mergeCell ref="E26:G26"/>
    <mergeCell ref="E27:G27"/>
    <mergeCell ref="H25:J25"/>
    <mergeCell ref="O25:Q27"/>
    <mergeCell ref="H18:J18"/>
    <mergeCell ref="H19:J19"/>
    <mergeCell ref="H20:J20"/>
    <mergeCell ref="H21:J21"/>
    <mergeCell ref="W25:X27"/>
    <mergeCell ref="E32:G32"/>
    <mergeCell ref="E33:G33"/>
    <mergeCell ref="E31:G31"/>
    <mergeCell ref="K31:K33"/>
    <mergeCell ref="H31:J31"/>
    <mergeCell ref="E29:G29"/>
    <mergeCell ref="E30:G30"/>
    <mergeCell ref="H28:J28"/>
    <mergeCell ref="H29:J29"/>
    <mergeCell ref="H30:J30"/>
    <mergeCell ref="E28:G28"/>
    <mergeCell ref="O28:Q30"/>
    <mergeCell ref="R28:T30"/>
    <mergeCell ref="L31:N33"/>
    <mergeCell ref="O31:Q31"/>
    <mergeCell ref="O32:Q32"/>
    <mergeCell ref="O33:Q33"/>
    <mergeCell ref="H32:J32"/>
    <mergeCell ref="H33:J33"/>
    <mergeCell ref="L28:N30"/>
    <mergeCell ref="W31:X31"/>
    <mergeCell ref="W32:X32"/>
    <mergeCell ref="W33:X33"/>
    <mergeCell ref="B40:D40"/>
    <mergeCell ref="E40:G40"/>
    <mergeCell ref="B41:D43"/>
    <mergeCell ref="E41:G41"/>
    <mergeCell ref="A37:A39"/>
    <mergeCell ref="B37:D39"/>
    <mergeCell ref="E45:G45"/>
    <mergeCell ref="E46:G46"/>
    <mergeCell ref="E42:G42"/>
    <mergeCell ref="A41:A43"/>
    <mergeCell ref="E48:G48"/>
    <mergeCell ref="E49:G49"/>
    <mergeCell ref="A47:A49"/>
    <mergeCell ref="B47:D49"/>
    <mergeCell ref="E47:G47"/>
    <mergeCell ref="A50:A52"/>
    <mergeCell ref="B50:D52"/>
    <mergeCell ref="E50:G50"/>
    <mergeCell ref="O50:Q52"/>
    <mergeCell ref="E51:G51"/>
    <mergeCell ref="E52:G52"/>
    <mergeCell ref="L50:N52"/>
    <mergeCell ref="H50:J50"/>
    <mergeCell ref="H51:J51"/>
    <mergeCell ref="H52:J52"/>
    <mergeCell ref="L47:N49"/>
    <mergeCell ref="O47:Q48"/>
    <mergeCell ref="O49:Q49"/>
    <mergeCell ref="U60:V60"/>
    <mergeCell ref="U61:V61"/>
    <mergeCell ref="A56:D57"/>
    <mergeCell ref="E56:G56"/>
    <mergeCell ref="H56:X56"/>
    <mergeCell ref="E57:G57"/>
    <mergeCell ref="H57:X57"/>
    <mergeCell ref="O53:Q53"/>
    <mergeCell ref="E54:G54"/>
    <mergeCell ref="O54:Q54"/>
    <mergeCell ref="A53:A55"/>
    <mergeCell ref="B53:D55"/>
    <mergeCell ref="E53:G53"/>
    <mergeCell ref="K53:K55"/>
    <mergeCell ref="L53:N55"/>
    <mergeCell ref="E55:G55"/>
    <mergeCell ref="H54:J54"/>
    <mergeCell ref="H55:J55"/>
    <mergeCell ref="W53:X53"/>
    <mergeCell ref="W54:X54"/>
    <mergeCell ref="W55:X55"/>
    <mergeCell ref="R53:T53"/>
    <mergeCell ref="R54:T54"/>
    <mergeCell ref="H60:J60"/>
    <mergeCell ref="F2:X2"/>
    <mergeCell ref="F1:X1"/>
    <mergeCell ref="F5:J5"/>
    <mergeCell ref="R5:X5"/>
    <mergeCell ref="K5:L5"/>
    <mergeCell ref="M5:Q5"/>
    <mergeCell ref="F6:X6"/>
    <mergeCell ref="E24:G24"/>
    <mergeCell ref="E20:G20"/>
    <mergeCell ref="E21:G21"/>
    <mergeCell ref="O19:Q21"/>
    <mergeCell ref="W10:X10"/>
    <mergeCell ref="U10:V10"/>
    <mergeCell ref="R10:T10"/>
    <mergeCell ref="H12:J12"/>
    <mergeCell ref="H13:J13"/>
    <mergeCell ref="H14:J14"/>
    <mergeCell ref="K12:K15"/>
    <mergeCell ref="K16:K21"/>
    <mergeCell ref="K22:K27"/>
    <mergeCell ref="H10:J10"/>
    <mergeCell ref="O22:Q24"/>
    <mergeCell ref="H16:J16"/>
    <mergeCell ref="H17:J17"/>
    <mergeCell ref="A65:X65"/>
    <mergeCell ref="A66:X66"/>
    <mergeCell ref="K28:K30"/>
    <mergeCell ref="W62:X62"/>
    <mergeCell ref="A63:G63"/>
    <mergeCell ref="H63:X63"/>
    <mergeCell ref="A64:G64"/>
    <mergeCell ref="H64:X64"/>
    <mergeCell ref="E61:G61"/>
    <mergeCell ref="O61:Q61"/>
    <mergeCell ref="B62:G62"/>
    <mergeCell ref="L62:Q62"/>
    <mergeCell ref="R62:T62"/>
    <mergeCell ref="E60:G60"/>
    <mergeCell ref="O60:Q60"/>
    <mergeCell ref="A58:X58"/>
    <mergeCell ref="A59:A61"/>
    <mergeCell ref="B59:D61"/>
    <mergeCell ref="E59:G59"/>
    <mergeCell ref="K59:K61"/>
    <mergeCell ref="L59:N61"/>
    <mergeCell ref="O59:Q59"/>
    <mergeCell ref="W61:X61"/>
    <mergeCell ref="W60:X60"/>
  </mergeCells>
  <conditionalFormatting sqref="V64 X64 H64:T64">
    <cfRule type="beginsWith" dxfId="17" priority="30" operator="beginsWith" text="Match Not Met">
      <formula>LEFT(H64,LEN("Match Not Met"))="Match Not Met"</formula>
    </cfRule>
  </conditionalFormatting>
  <conditionalFormatting sqref="V34 X34 H34:T34">
    <cfRule type="expression" dxfId="16" priority="29">
      <formula>#REF!</formula>
    </cfRule>
  </conditionalFormatting>
  <conditionalFormatting sqref="V35 X35 H35:T35">
    <cfRule type="expression" dxfId="15" priority="28">
      <formula>#REF!</formula>
    </cfRule>
  </conditionalFormatting>
  <conditionalFormatting sqref="H56:J56 V56 X56 K56:T57">
    <cfRule type="expression" dxfId="14" priority="27">
      <formula>#REF!</formula>
    </cfRule>
  </conditionalFormatting>
  <conditionalFormatting sqref="H57:J57 V57 X57">
    <cfRule type="expression" dxfId="13" priority="26">
      <formula>#REF!</formula>
    </cfRule>
  </conditionalFormatting>
  <conditionalFormatting sqref="V63 X63 H63:T63">
    <cfRule type="expression" dxfId="12" priority="25">
      <formula>$H$59</formula>
    </cfRule>
  </conditionalFormatting>
  <conditionalFormatting sqref="U64">
    <cfRule type="beginsWith" dxfId="11" priority="18" operator="beginsWith" text="Match Not Met">
      <formula>LEFT(U64,LEN("Match Not Met"))="Match Not Met"</formula>
    </cfRule>
  </conditionalFormatting>
  <conditionalFormatting sqref="U34">
    <cfRule type="expression" dxfId="10" priority="17">
      <formula>#REF!</formula>
    </cfRule>
  </conditionalFormatting>
  <conditionalFormatting sqref="U35">
    <cfRule type="expression" dxfId="9" priority="16">
      <formula>#REF!</formula>
    </cfRule>
  </conditionalFormatting>
  <conditionalFormatting sqref="U56">
    <cfRule type="expression" dxfId="8" priority="15">
      <formula>#REF!</formula>
    </cfRule>
  </conditionalFormatting>
  <conditionalFormatting sqref="U57">
    <cfRule type="expression" dxfId="7" priority="14">
      <formula>#REF!</formula>
    </cfRule>
  </conditionalFormatting>
  <conditionalFormatting sqref="U63">
    <cfRule type="expression" dxfId="6" priority="13">
      <formula>$H$59</formula>
    </cfRule>
  </conditionalFormatting>
  <conditionalFormatting sqref="W64">
    <cfRule type="beginsWith" dxfId="5" priority="6" operator="beginsWith" text="Match Not Met">
      <formula>LEFT(W64,LEN("Match Not Met"))="Match Not Met"</formula>
    </cfRule>
  </conditionalFormatting>
  <conditionalFormatting sqref="W34">
    <cfRule type="expression" dxfId="4" priority="5">
      <formula>#REF!</formula>
    </cfRule>
  </conditionalFormatting>
  <conditionalFormatting sqref="W35">
    <cfRule type="expression" dxfId="3" priority="4">
      <formula>#REF!</formula>
    </cfRule>
  </conditionalFormatting>
  <conditionalFormatting sqref="W56">
    <cfRule type="expression" dxfId="2" priority="3">
      <formula>#REF!</formula>
    </cfRule>
  </conditionalFormatting>
  <conditionalFormatting sqref="W57">
    <cfRule type="expression" dxfId="1" priority="2">
      <formula>#REF!</formula>
    </cfRule>
  </conditionalFormatting>
  <conditionalFormatting sqref="W63">
    <cfRule type="expression" dxfId="0" priority="1">
      <formula>$H$59</formula>
    </cfRule>
  </conditionalFormatting>
  <printOptions horizontalCentered="1"/>
  <pageMargins left="0.25" right="0.25" top="0.25" bottom="0.5" header="0.25" footer="0.25"/>
  <pageSetup scale="65" orientation="landscape" r:id="rId1"/>
  <headerFooter>
    <oddFooter>&amp;LAppendix D (Required Forms)
Form 24.1 (Proposed Budget)&amp;RPage &amp;P</oddFooter>
  </headerFooter>
  <rowBreaks count="1" manualBreakCount="1">
    <brk id="35"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5D5D0252CF7E41A66427863F5743C1" ma:contentTypeVersion="12" ma:contentTypeDescription="Create a new document." ma:contentTypeScope="" ma:versionID="0dd05bbeac3c28f2686d4df598c74c67">
  <xsd:schema xmlns:xsd="http://www.w3.org/2001/XMLSchema" xmlns:xs="http://www.w3.org/2001/XMLSchema" xmlns:p="http://schemas.microsoft.com/office/2006/metadata/properties" xmlns:ns2="f18e92bb-665b-4933-aa00-bb4ff319a07e" xmlns:ns3="c059fe6b-78f5-4377-81a2-ced5b68a10fa" targetNamespace="http://schemas.microsoft.com/office/2006/metadata/properties" ma:root="true" ma:fieldsID="2e00164a94cbc64c3bacf2c66d257fd0" ns2:_="" ns3:_="">
    <xsd:import namespace="f18e92bb-665b-4933-aa00-bb4ff319a07e"/>
    <xsd:import namespace="c059fe6b-78f5-4377-81a2-ced5b68a10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8e92bb-665b-4933-aa00-bb4ff319a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59fe6b-78f5-4377-81a2-ced5b68a10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f18e92bb-665b-4933-aa00-bb4ff319a07e" xsi:nil="true"/>
  </documentManagement>
</p:properties>
</file>

<file path=customXml/itemProps1.xml><?xml version="1.0" encoding="utf-8"?>
<ds:datastoreItem xmlns:ds="http://schemas.openxmlformats.org/officeDocument/2006/customXml" ds:itemID="{EE6DB2F6-8ED8-4EFB-AEAC-FEA1C13C92E4}">
  <ds:schemaRefs>
    <ds:schemaRef ds:uri="http://schemas.microsoft.com/sharepoint/v3/contenttype/forms"/>
  </ds:schemaRefs>
</ds:datastoreItem>
</file>

<file path=customXml/itemProps2.xml><?xml version="1.0" encoding="utf-8"?>
<ds:datastoreItem xmlns:ds="http://schemas.openxmlformats.org/officeDocument/2006/customXml" ds:itemID="{1E5A6A94-355A-405A-95F3-91652B413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8e92bb-665b-4933-aa00-bb4ff319a07e"/>
    <ds:schemaRef ds:uri="c059fe6b-78f5-4377-81a2-ced5b68a1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BF23B0-1F58-4F10-8FEC-2BA55F3CEE82}">
  <ds:schemaRefs>
    <ds:schemaRef ds:uri="http://schemas.microsoft.com/office/2006/metadata/properties"/>
    <ds:schemaRef ds:uri="http://schemas.microsoft.com/office/infopath/2007/PartnerControls"/>
    <ds:schemaRef ds:uri="f18e92bb-665b-4933-aa00-bb4ff319a0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 Sheet</vt:lpstr>
      <vt:lpstr>Budget Detail-Personnel</vt:lpstr>
      <vt:lpstr>Budget Detail-Volunteers</vt:lpstr>
      <vt:lpstr>Budget Detail-Vol Exp</vt:lpstr>
      <vt:lpstr>Budget Detail-LowerTierSubaward</vt:lpstr>
      <vt:lpstr>Budget Detail-Space</vt:lpstr>
      <vt:lpstr>Budget Detail-Equipment</vt:lpstr>
      <vt:lpstr>Budget Detail-Other Costs</vt:lpstr>
      <vt:lpstr>Budget Summary</vt:lpstr>
      <vt:lpstr>'Budget Detail-Equipment'!Print_Area</vt:lpstr>
      <vt:lpstr>'Budget Detail-LowerTierSubaward'!Print_Area</vt:lpstr>
      <vt:lpstr>'Budget Detail-Other Costs'!Print_Area</vt:lpstr>
      <vt:lpstr>'Budget Detail-Personnel'!Print_Area</vt:lpstr>
      <vt:lpstr>'Budget Detail-Space'!Print_Area</vt:lpstr>
      <vt:lpstr>'Budget Detail-Vol Exp'!Print_Area</vt:lpstr>
      <vt:lpstr>'Budget Detail-Volunteers'!Print_Area</vt:lpstr>
      <vt:lpstr>'Budget Summary'!Print_Area</vt:lpstr>
      <vt:lpstr>'Cover Sheet'!Print_Area</vt:lpstr>
      <vt:lpstr>'Budget Detail-Other Costs'!Print_Titles</vt:lpstr>
      <vt:lpstr>'Budget Detail-Personnel'!Print_Titles</vt:lpstr>
      <vt:lpstr>'Budget Detail-Vol Exp'!Print_Titles</vt:lpstr>
      <vt:lpstr>'Budget Detail-Volunteers'!Print_Titles</vt:lpstr>
      <vt:lpstr>'Budget Summary'!Print_Titles</vt:lpstr>
    </vt:vector>
  </TitlesOfParts>
  <Manager/>
  <Company>ISD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County of Los Angeles</dc:creator>
  <cp:keywords/>
  <dc:description/>
  <cp:lastModifiedBy>Irma Panosian</cp:lastModifiedBy>
  <cp:revision/>
  <cp:lastPrinted>2021-11-13T00:36:19Z</cp:lastPrinted>
  <dcterms:created xsi:type="dcterms:W3CDTF">2007-01-18T00:00:37Z</dcterms:created>
  <dcterms:modified xsi:type="dcterms:W3CDTF">2021-11-13T00:36:31Z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0x0101008C5D5D0252CF7E41A66427863F5743C1</vt:lpwstr>
  </property>
</Properties>
</file>