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acounty-my.sharepoint.com/personal/ltran_wdacs_lacounty_gov/Documents/AAA PROGRAM (Lynn)/1) FY 2021-22/RFPs/AAA-ENP-2223 RFP/5) RFP AND APPENDICES/5) APPENDIX D (Required Forms and Documentation)/FINAL/"/>
    </mc:Choice>
  </mc:AlternateContent>
  <xr:revisionPtr revIDLastSave="3" documentId="8_{C11DF9E5-00B4-4809-9EA3-E87EECEC0FA2}" xr6:coauthVersionLast="47" xr6:coauthVersionMax="47" xr10:uidLastSave="{F03961D2-5B1A-4CE6-9C15-4516662D74D6}"/>
  <bookViews>
    <workbookView xWindow="-120" yWindow="-120" windowWidth="29040" windowHeight="15840" tabRatio="802" xr2:uid="{00000000-000D-0000-FFFF-FFFF00000000}"/>
  </bookViews>
  <sheets>
    <sheet name="Cover Page" sheetId="3" r:id="rId1"/>
    <sheet name="Budget Detail-Personnel" sheetId="59" r:id="rId2"/>
    <sheet name="Budget Detail-Volunteers" sheetId="60" r:id="rId3"/>
    <sheet name="Budget Detail-Vol Exp" sheetId="61" r:id="rId4"/>
    <sheet name="Budget Detail-Other Costs" sheetId="65" r:id="rId5"/>
    <sheet name="Budget Summary " sheetId="66" r:id="rId6"/>
  </sheets>
  <externalReferences>
    <externalReference r:id="rId7"/>
    <externalReference r:id="rId8"/>
  </externalReferences>
  <definedNames>
    <definedName name="_xlnm.Print_Area" localSheetId="4">'Budget Detail-Other Costs'!$A$1:$AD$54</definedName>
    <definedName name="_xlnm.Print_Area" localSheetId="1">'Budget Detail-Personnel'!$A$1:$AB$56</definedName>
    <definedName name="_xlnm.Print_Area" localSheetId="3">'Budget Detail-Vol Exp'!$A$1:$AB$30</definedName>
    <definedName name="_xlnm.Print_Area" localSheetId="2">'Budget Detail-Volunteers'!$A$1:$W$30</definedName>
    <definedName name="_xlnm.Print_Area" localSheetId="5">'Budget Summary '!$A$1:$T$54</definedName>
    <definedName name="_xlnm.Print_Area" localSheetId="0">'Cover Page'!$A$1:$AI$42</definedName>
    <definedName name="_xlnm.Print_Titles" localSheetId="4">'Budget Detail-Other Costs'!$9:$11</definedName>
    <definedName name="_xlnm.Print_Titles" localSheetId="1">'Budget Detail-Personnel'!$8:$11</definedName>
    <definedName name="_xlnm.Print_Titles" localSheetId="3">'Budget Detail-Vol Exp'!$8:$11</definedName>
    <definedName name="_xlnm.Print_Titles" localSheetId="2">'Budget Detail-Volunteers'!$8:$11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59" l="1"/>
  <c r="AA39" i="59" s="1"/>
  <c r="K38" i="59"/>
  <c r="Y38" i="59" s="1"/>
  <c r="K37" i="59"/>
  <c r="Y37" i="59" s="1"/>
  <c r="AA36" i="59"/>
  <c r="Y36" i="59"/>
  <c r="K36" i="59"/>
  <c r="F2" i="66"/>
  <c r="H2" i="65"/>
  <c r="F2" i="61"/>
  <c r="F2" i="60"/>
  <c r="F2" i="59"/>
  <c r="S22" i="66"/>
  <c r="V24" i="60"/>
  <c r="T24" i="60"/>
  <c r="AA37" i="59" l="1"/>
  <c r="AA38" i="59"/>
  <c r="Y39" i="59"/>
  <c r="A7" i="66"/>
  <c r="A7" i="65"/>
  <c r="H3" i="65" l="1"/>
  <c r="H6" i="65" l="1"/>
  <c r="H1" i="65"/>
  <c r="H7" i="65" l="1"/>
  <c r="H5" i="65"/>
  <c r="H4" i="65"/>
  <c r="Y6" i="65"/>
  <c r="Q36" i="66" l="1"/>
  <c r="Q34" i="66"/>
  <c r="Q32" i="66"/>
  <c r="G38" i="66"/>
  <c r="G37" i="66"/>
  <c r="Y40" i="65"/>
  <c r="Y45" i="65" s="1"/>
  <c r="W40" i="65"/>
  <c r="W45" i="65" s="1"/>
  <c r="U40" i="65"/>
  <c r="U45" i="65" s="1"/>
  <c r="S40" i="65"/>
  <c r="Q40" i="65"/>
  <c r="Q45" i="65" s="1"/>
  <c r="O40" i="65"/>
  <c r="M39" i="65"/>
  <c r="AC39" i="65" s="1"/>
  <c r="M38" i="65"/>
  <c r="AC38" i="65" s="1"/>
  <c r="M37" i="65"/>
  <c r="AC37" i="65" s="1"/>
  <c r="M36" i="65"/>
  <c r="AA36" i="65" s="1"/>
  <c r="M35" i="65"/>
  <c r="AC35" i="65" s="1"/>
  <c r="M34" i="65"/>
  <c r="AC34" i="65" s="1"/>
  <c r="M33" i="65"/>
  <c r="AC33" i="65" s="1"/>
  <c r="M32" i="65"/>
  <c r="AA32" i="65" s="1"/>
  <c r="M31" i="65"/>
  <c r="AC31" i="65" s="1"/>
  <c r="M30" i="65"/>
  <c r="AC30" i="65" s="1"/>
  <c r="M29" i="65"/>
  <c r="AC29" i="65" s="1"/>
  <c r="M28" i="65"/>
  <c r="AA28" i="65" s="1"/>
  <c r="M27" i="65"/>
  <c r="AA27" i="65" s="1"/>
  <c r="M26" i="65"/>
  <c r="AA26" i="65" s="1"/>
  <c r="M25" i="65"/>
  <c r="AC25" i="65" s="1"/>
  <c r="M24" i="65"/>
  <c r="AA24" i="65" s="1"/>
  <c r="M23" i="65"/>
  <c r="AC23" i="65" s="1"/>
  <c r="M22" i="65"/>
  <c r="AC22" i="65" s="1"/>
  <c r="M21" i="65"/>
  <c r="AC21" i="65" s="1"/>
  <c r="M20" i="65"/>
  <c r="AA20" i="65" s="1"/>
  <c r="M19" i="65"/>
  <c r="AC19" i="65" s="1"/>
  <c r="M18" i="65"/>
  <c r="AC18" i="65" s="1"/>
  <c r="M17" i="65"/>
  <c r="AC17" i="65" s="1"/>
  <c r="M16" i="65"/>
  <c r="AA16" i="65" s="1"/>
  <c r="M15" i="65"/>
  <c r="AA15" i="65" s="1"/>
  <c r="M14" i="65"/>
  <c r="AC14" i="65" s="1"/>
  <c r="M13" i="65"/>
  <c r="AC13" i="65" s="1"/>
  <c r="R6" i="65"/>
  <c r="A6" i="65"/>
  <c r="A5" i="65"/>
  <c r="A4" i="65"/>
  <c r="A3" i="65"/>
  <c r="A1" i="65"/>
  <c r="AA31" i="65" l="1"/>
  <c r="AC28" i="65"/>
  <c r="AC36" i="65"/>
  <c r="AA39" i="65"/>
  <c r="AC27" i="65"/>
  <c r="G21" i="66"/>
  <c r="AC15" i="65"/>
  <c r="AA23" i="65"/>
  <c r="AC20" i="65"/>
  <c r="AC16" i="65"/>
  <c r="AA19" i="65"/>
  <c r="AC32" i="65"/>
  <c r="AA35" i="65"/>
  <c r="AA40" i="65"/>
  <c r="G19" i="66"/>
  <c r="G20" i="66"/>
  <c r="AC24" i="65"/>
  <c r="S45" i="65"/>
  <c r="AA38" i="65"/>
  <c r="AA14" i="65"/>
  <c r="AA18" i="65"/>
  <c r="AA22" i="65"/>
  <c r="AA30" i="65"/>
  <c r="AA34" i="65"/>
  <c r="AA13" i="65"/>
  <c r="AA17" i="65"/>
  <c r="AA21" i="65"/>
  <c r="AA25" i="65"/>
  <c r="AC26" i="65"/>
  <c r="AA29" i="65"/>
  <c r="AA33" i="65"/>
  <c r="AA37" i="65"/>
  <c r="M40" i="65"/>
  <c r="S41" i="66"/>
  <c r="S40" i="66"/>
  <c r="M42" i="65" l="1"/>
  <c r="M45" i="65" s="1"/>
  <c r="G36" i="66"/>
  <c r="O45" i="65"/>
  <c r="AC40" i="65"/>
  <c r="AA42" i="65" l="1"/>
  <c r="M43" i="65"/>
  <c r="G35" i="66"/>
  <c r="G34" i="66"/>
  <c r="G33" i="66"/>
  <c r="G31" i="66"/>
  <c r="G30" i="66"/>
  <c r="AC42" i="65" l="1"/>
  <c r="AA45" i="65"/>
  <c r="AC45" i="65" s="1"/>
  <c r="S24" i="66" l="1"/>
  <c r="S23" i="66"/>
  <c r="I41" i="66"/>
  <c r="I40" i="66"/>
  <c r="Q6" i="66" l="1"/>
  <c r="F7" i="66"/>
  <c r="F6" i="66"/>
  <c r="F5" i="66"/>
  <c r="F4" i="66"/>
  <c r="F3" i="66"/>
  <c r="A1" i="66"/>
  <c r="F1" i="66"/>
  <c r="A3" i="66"/>
  <c r="A4" i="66"/>
  <c r="A5" i="66"/>
  <c r="I22" i="66"/>
  <c r="I23" i="66"/>
  <c r="I47" i="66" s="1"/>
  <c r="S47" i="66"/>
  <c r="I24" i="66"/>
  <c r="I48" i="66" s="1"/>
  <c r="S48" i="66"/>
  <c r="G40" i="66"/>
  <c r="I39" i="66"/>
  <c r="AD31" i="3" l="1"/>
  <c r="I46" i="66"/>
  <c r="AA31" i="3" s="1"/>
  <c r="Q40" i="66"/>
  <c r="AG31" i="3" l="1"/>
  <c r="I49" i="66"/>
  <c r="G43" i="66"/>
  <c r="F32" i="3"/>
  <c r="F7" i="60" l="1"/>
  <c r="S6" i="60"/>
  <c r="O6" i="60"/>
  <c r="F6" i="60"/>
  <c r="F5" i="60"/>
  <c r="F4" i="60"/>
  <c r="F3" i="60"/>
  <c r="F1" i="60"/>
  <c r="A7" i="60"/>
  <c r="A6" i="60"/>
  <c r="A5" i="60"/>
  <c r="A4" i="60"/>
  <c r="A3" i="60"/>
  <c r="A1" i="60"/>
  <c r="F7" i="61"/>
  <c r="A7" i="61"/>
  <c r="W6" i="61"/>
  <c r="R6" i="61"/>
  <c r="F6" i="61"/>
  <c r="A6" i="61"/>
  <c r="F5" i="61"/>
  <c r="A5" i="61"/>
  <c r="F4" i="61"/>
  <c r="A4" i="61"/>
  <c r="F3" i="61"/>
  <c r="A3" i="61"/>
  <c r="F1" i="61"/>
  <c r="A1" i="61"/>
  <c r="F7" i="59"/>
  <c r="W6" i="59"/>
  <c r="R6" i="59"/>
  <c r="F6" i="59"/>
  <c r="F5" i="59"/>
  <c r="F4" i="59"/>
  <c r="F3" i="59"/>
  <c r="F1" i="59"/>
  <c r="A7" i="59"/>
  <c r="A6" i="59"/>
  <c r="A5" i="59"/>
  <c r="A4" i="59"/>
  <c r="A3" i="59"/>
  <c r="A1" i="59"/>
  <c r="K23" i="61"/>
  <c r="Y23" i="61" s="1"/>
  <c r="W21" i="61"/>
  <c r="W26" i="61" s="1"/>
  <c r="U21" i="61"/>
  <c r="U26" i="61" s="1"/>
  <c r="S21" i="61"/>
  <c r="S26" i="61" s="1"/>
  <c r="Q21" i="61"/>
  <c r="O21" i="61"/>
  <c r="M21" i="61"/>
  <c r="G16" i="66" s="1"/>
  <c r="K20" i="61"/>
  <c r="Y20" i="61" s="1"/>
  <c r="K19" i="61"/>
  <c r="Y19" i="61" s="1"/>
  <c r="K18" i="61"/>
  <c r="AA18" i="61" s="1"/>
  <c r="K17" i="61"/>
  <c r="K16" i="61"/>
  <c r="Y16" i="61" s="1"/>
  <c r="K15" i="61"/>
  <c r="AA15" i="61" s="1"/>
  <c r="K14" i="61"/>
  <c r="AA14" i="61" s="1"/>
  <c r="K13" i="61"/>
  <c r="R22" i="60"/>
  <c r="P22" i="60"/>
  <c r="T21" i="60"/>
  <c r="N21" i="60"/>
  <c r="V21" i="60" s="1"/>
  <c r="T20" i="60"/>
  <c r="N20" i="60"/>
  <c r="V20" i="60" s="1"/>
  <c r="T19" i="60"/>
  <c r="N19" i="60"/>
  <c r="V19" i="60" s="1"/>
  <c r="T18" i="60"/>
  <c r="N18" i="60"/>
  <c r="V18" i="60" s="1"/>
  <c r="T17" i="60"/>
  <c r="N17" i="60"/>
  <c r="V17" i="60" s="1"/>
  <c r="T16" i="60"/>
  <c r="N16" i="60"/>
  <c r="V16" i="60" s="1"/>
  <c r="T15" i="60"/>
  <c r="N15" i="60"/>
  <c r="V15" i="60" s="1"/>
  <c r="T14" i="60"/>
  <c r="N14" i="60"/>
  <c r="T13" i="60"/>
  <c r="N13" i="60"/>
  <c r="W41" i="59"/>
  <c r="U41" i="59"/>
  <c r="U44" i="59" s="1"/>
  <c r="S41" i="59"/>
  <c r="Q41" i="59"/>
  <c r="Q44" i="59" s="1"/>
  <c r="O41" i="59"/>
  <c r="O44" i="59" s="1"/>
  <c r="M41" i="59"/>
  <c r="K40" i="59"/>
  <c r="K35" i="59"/>
  <c r="Y35" i="59" s="1"/>
  <c r="K34" i="59"/>
  <c r="Y34" i="59" s="1"/>
  <c r="K33" i="59"/>
  <c r="AA33" i="59" s="1"/>
  <c r="K32" i="59"/>
  <c r="K31" i="59"/>
  <c r="Y31" i="59" s="1"/>
  <c r="K30" i="59"/>
  <c r="Y30" i="59" s="1"/>
  <c r="K29" i="59"/>
  <c r="AA29" i="59" s="1"/>
  <c r="K28" i="59"/>
  <c r="K27" i="59"/>
  <c r="Y27" i="59" s="1"/>
  <c r="K26" i="59"/>
  <c r="AA26" i="59" s="1"/>
  <c r="K25" i="59"/>
  <c r="AA25" i="59" s="1"/>
  <c r="K24" i="59"/>
  <c r="K23" i="59"/>
  <c r="Y23" i="59" s="1"/>
  <c r="K22" i="59"/>
  <c r="AA22" i="59" s="1"/>
  <c r="K21" i="59"/>
  <c r="AA21" i="59" s="1"/>
  <c r="K20" i="59"/>
  <c r="K19" i="59"/>
  <c r="Y19" i="59" s="1"/>
  <c r="K18" i="59"/>
  <c r="AA18" i="59" s="1"/>
  <c r="K17" i="59"/>
  <c r="AA17" i="59" s="1"/>
  <c r="K16" i="59"/>
  <c r="AA16" i="59" s="1"/>
  <c r="K15" i="59"/>
  <c r="Y15" i="59" s="1"/>
  <c r="K14" i="59"/>
  <c r="Y14" i="59" s="1"/>
  <c r="AA14" i="59" s="1"/>
  <c r="K13" i="59"/>
  <c r="AA19" i="61" l="1"/>
  <c r="G14" i="66"/>
  <c r="Y26" i="59"/>
  <c r="Y22" i="59"/>
  <c r="Y33" i="59"/>
  <c r="R26" i="60"/>
  <c r="AA23" i="59"/>
  <c r="Y15" i="61"/>
  <c r="AA19" i="59"/>
  <c r="Q33" i="66"/>
  <c r="G17" i="66"/>
  <c r="Q15" i="66"/>
  <c r="K41" i="59"/>
  <c r="Y41" i="59" s="1"/>
  <c r="AA41" i="59" s="1"/>
  <c r="AA31" i="59"/>
  <c r="AA35" i="59"/>
  <c r="W44" i="59"/>
  <c r="Q19" i="66" s="1"/>
  <c r="AA30" i="59"/>
  <c r="AA34" i="59"/>
  <c r="Q18" i="66"/>
  <c r="AA16" i="61"/>
  <c r="AA20" i="61"/>
  <c r="O26" i="61"/>
  <c r="Y18" i="59"/>
  <c r="Y16" i="59"/>
  <c r="AA27" i="59"/>
  <c r="Y18" i="61"/>
  <c r="G18" i="66"/>
  <c r="V13" i="60"/>
  <c r="Q16" i="66"/>
  <c r="G15" i="66"/>
  <c r="K24" i="61"/>
  <c r="AA23" i="61"/>
  <c r="Q26" i="61"/>
  <c r="Y13" i="59"/>
  <c r="AA13" i="59" s="1"/>
  <c r="N22" i="60"/>
  <c r="V14" i="60"/>
  <c r="P26" i="60"/>
  <c r="AA20" i="59"/>
  <c r="Y20" i="59"/>
  <c r="AA24" i="59"/>
  <c r="Y24" i="59"/>
  <c r="AA28" i="59"/>
  <c r="Y28" i="59"/>
  <c r="AA32" i="59"/>
  <c r="Y32" i="59"/>
  <c r="AA40" i="59"/>
  <c r="Y40" i="59"/>
  <c r="T22" i="60"/>
  <c r="Y14" i="61"/>
  <c r="S44" i="59"/>
  <c r="O49" i="59"/>
  <c r="AA15" i="59"/>
  <c r="Y17" i="59"/>
  <c r="Y21" i="59"/>
  <c r="Y25" i="59"/>
  <c r="Y29" i="59"/>
  <c r="U49" i="59"/>
  <c r="Y13" i="61"/>
  <c r="AA17" i="61"/>
  <c r="Y17" i="61"/>
  <c r="K21" i="61"/>
  <c r="K26" i="61" s="1"/>
  <c r="Q49" i="59"/>
  <c r="M26" i="61"/>
  <c r="G24" i="66" l="1"/>
  <c r="Q24" i="66"/>
  <c r="Q35" i="66"/>
  <c r="Q41" i="66" s="1"/>
  <c r="N26" i="60"/>
  <c r="G32" i="66"/>
  <c r="G41" i="66" s="1"/>
  <c r="M44" i="59"/>
  <c r="G29" i="66" s="1"/>
  <c r="G39" i="66" s="1"/>
  <c r="W49" i="59"/>
  <c r="Y21" i="61"/>
  <c r="Y26" i="61" s="1"/>
  <c r="AA26" i="61" s="1"/>
  <c r="K43" i="59"/>
  <c r="Y43" i="59" s="1"/>
  <c r="AA43" i="59" s="1"/>
  <c r="K42" i="59"/>
  <c r="S49" i="59"/>
  <c r="Q17" i="66"/>
  <c r="Q23" i="66" s="1"/>
  <c r="Q47" i="66" s="1"/>
  <c r="G13" i="66"/>
  <c r="G23" i="66" s="1"/>
  <c r="G47" i="66" s="1"/>
  <c r="AA13" i="61"/>
  <c r="AA21" i="61" s="1"/>
  <c r="V22" i="60"/>
  <c r="G27" i="66" l="1"/>
  <c r="Q48" i="66"/>
  <c r="G44" i="66"/>
  <c r="G48" i="66"/>
  <c r="T26" i="60"/>
  <c r="V26" i="60" s="1"/>
  <c r="G12" i="66"/>
  <c r="G22" i="66" s="1"/>
  <c r="G46" i="66" s="1"/>
  <c r="Q29" i="66"/>
  <c r="Q39" i="66" s="1"/>
  <c r="G42" i="66" s="1"/>
  <c r="Q12" i="66"/>
  <c r="M49" i="59"/>
  <c r="K44" i="59"/>
  <c r="Y42" i="59"/>
  <c r="G26" i="66"/>
  <c r="G49" i="66" l="1"/>
  <c r="Q22" i="66"/>
  <c r="Q46" i="66" s="1"/>
  <c r="Q49" i="66" s="1"/>
  <c r="G51" i="66"/>
  <c r="S39" i="66"/>
  <c r="S46" i="66" s="1"/>
  <c r="S49" i="66" s="1"/>
  <c r="AA42" i="59"/>
  <c r="Y44" i="59"/>
  <c r="K49" i="59"/>
  <c r="G25" i="66"/>
  <c r="T32" i="3"/>
  <c r="Q32" i="3"/>
  <c r="N32" i="3"/>
  <c r="K32" i="3"/>
  <c r="H32" i="3"/>
  <c r="W31" i="3"/>
  <c r="G50" i="66" l="1"/>
  <c r="K47" i="59"/>
  <c r="Y46" i="59"/>
  <c r="AA46" i="59" s="1"/>
  <c r="AA44" i="59"/>
  <c r="W32" i="3"/>
  <c r="Y49" i="59" l="1"/>
  <c r="AA49" i="59" s="1"/>
</calcChain>
</file>

<file path=xl/sharedStrings.xml><?xml version="1.0" encoding="utf-8"?>
<sst xmlns="http://schemas.openxmlformats.org/spreadsheetml/2006/main" count="542" uniqueCount="231">
  <si>
    <t>APPENDIX D (REQUIRED FORMS)
FORM D24.5 (PROPOSED BUDGET)</t>
  </si>
  <si>
    <t>[Select]</t>
  </si>
  <si>
    <t>Select Fiscal Year</t>
  </si>
  <si>
    <t>[Select Region]</t>
  </si>
  <si>
    <t>ALL COSTS REPORTED ON THIS BUDGET SHALL BE ALLOWABLE, NECESSARY, AND REASONABLE FOR THE PROGRAM SERVICES TO BE PROVIDED.</t>
  </si>
  <si>
    <t>Mr.</t>
  </si>
  <si>
    <t>2022-2023</t>
  </si>
  <si>
    <t>Antelope Valley Region</t>
  </si>
  <si>
    <t>Ms.</t>
  </si>
  <si>
    <t>Select Number</t>
  </si>
  <si>
    <t>2023-2024</t>
  </si>
  <si>
    <t>East Gateway Cities Region</t>
  </si>
  <si>
    <t>Program Services:</t>
  </si>
  <si>
    <t>TELEPHONE REASSURANCE SERVICES</t>
  </si>
  <si>
    <t>N/A</t>
  </si>
  <si>
    <t>2024-2025</t>
  </si>
  <si>
    <t>Mid Gateway Cities Region</t>
  </si>
  <si>
    <t>Funding Type:</t>
  </si>
  <si>
    <t>Older Americans Act (OAA) Title III B</t>
  </si>
  <si>
    <t>San Gabriel Valley Region</t>
  </si>
  <si>
    <t>Fiscal Year:</t>
  </si>
  <si>
    <t>One</t>
  </si>
  <si>
    <t>2025-2026</t>
  </si>
  <si>
    <t>San Fernando Valley Region</t>
  </si>
  <si>
    <t>Los Angeles County Region:</t>
  </si>
  <si>
    <t>Two</t>
  </si>
  <si>
    <t>Santa Clarita Valley Region</t>
  </si>
  <si>
    <t>Three</t>
  </si>
  <si>
    <t>South Bay Region</t>
  </si>
  <si>
    <t>Amendment Number:</t>
  </si>
  <si>
    <t>Modification Number:</t>
  </si>
  <si>
    <t>Four</t>
  </si>
  <si>
    <t>West Gateway Cities Region (including Central Los Angeles Region)</t>
  </si>
  <si>
    <t>Proposer's Legal Name:</t>
  </si>
  <si>
    <t>[Enter Legal Name]</t>
  </si>
  <si>
    <t>Five</t>
  </si>
  <si>
    <t>Westside Cities Region</t>
  </si>
  <si>
    <t>Six</t>
  </si>
  <si>
    <t>[Enter Address]</t>
  </si>
  <si>
    <t>[Enter City]</t>
  </si>
  <si>
    <t>[Enter State]</t>
  </si>
  <si>
    <t>[Enter Zip]</t>
  </si>
  <si>
    <t>Main Administrative Office Address</t>
  </si>
  <si>
    <t>City</t>
  </si>
  <si>
    <t>State</t>
  </si>
  <si>
    <t>Zip Code</t>
  </si>
  <si>
    <t>Mailing Address (if different from above)</t>
  </si>
  <si>
    <t>[Enter Ext.]</t>
  </si>
  <si>
    <t>[Enter Name]</t>
  </si>
  <si>
    <t>[Enter Title]</t>
  </si>
  <si>
    <t>[Enter Number]</t>
  </si>
  <si>
    <t>[Enter E-Mail]</t>
  </si>
  <si>
    <t>Prefix</t>
  </si>
  <si>
    <t>Authorized Representative</t>
  </si>
  <si>
    <t>Job Title</t>
  </si>
  <si>
    <t>Phone Number</t>
  </si>
  <si>
    <t>Ext.</t>
  </si>
  <si>
    <t>E-Mail Address</t>
  </si>
  <si>
    <t>Project Manager</t>
  </si>
  <si>
    <t>Budget Analyst</t>
  </si>
  <si>
    <t>PROGRAM FUNDING SUMMARY</t>
  </si>
  <si>
    <t>(A)
SERVICE CATEGORY</t>
  </si>
  <si>
    <r>
      <t xml:space="preserve">PROPOSER'S FUNDS (PF) </t>
    </r>
    <r>
      <rPr>
        <b/>
        <sz val="10"/>
        <color theme="9" tint="-0.249977111117893"/>
        <rFont val="Arial"/>
        <family val="2"/>
      </rPr>
      <t>(2)</t>
    </r>
  </si>
  <si>
    <t>(F)
TOTAL FUNDING</t>
  </si>
  <si>
    <t>(G)
UNIT RATE</t>
  </si>
  <si>
    <t>(C)
MATCH</t>
  </si>
  <si>
    <t>(D)
NON-MATCH</t>
  </si>
  <si>
    <t>(E)
PROGRAM INCOME</t>
  </si>
  <si>
    <t>(2)
PF</t>
  </si>
  <si>
    <t>(3)
TOTAL FUNDING</t>
  </si>
  <si>
    <t>(1)
CASH OTHER</t>
  </si>
  <si>
    <t>(1)
CASH</t>
  </si>
  <si>
    <t>(2)
IN-KIND</t>
  </si>
  <si>
    <t>(B+C+D+E)</t>
  </si>
  <si>
    <t>Telephone Calls</t>
  </si>
  <si>
    <t>[Enter]</t>
  </si>
  <si>
    <r>
      <t xml:space="preserve">Grand Total </t>
    </r>
    <r>
      <rPr>
        <b/>
        <sz val="10"/>
        <color theme="9" tint="-0.249977111117893"/>
        <rFont val="Arial"/>
        <family val="2"/>
      </rPr>
      <t>(3)</t>
    </r>
  </si>
  <si>
    <t>COUNTY USE ONLY</t>
  </si>
  <si>
    <t xml:space="preserve"> Assigned Program Analyst:</t>
  </si>
  <si>
    <t>Equipment Purchase(s) Approved by:</t>
  </si>
  <si>
    <t xml:space="preserve"> Assigned Contract Analyst:</t>
  </si>
  <si>
    <t xml:space="preserve"> Budget Reviewed and Approval by:</t>
  </si>
  <si>
    <t>Date:</t>
  </si>
  <si>
    <t>NOTE:</t>
  </si>
  <si>
    <t>(2): The Proposer's Funds for each Service Category shall match the Proposer's Funds reflected in Appendix D (Required Forms), Form D25.5 (Proposed Program Services), Section I (Units of Service Summary) for each Service Category.</t>
  </si>
  <si>
    <t>(3): The Grand Total Funding Amount under column (F) Total Funding Amount shall match the Grand Total Funding Amount reflected in Appendix D (Required Forms), Form D25.5 (Proposed Program Services), Section I (Units of Service Summary), column (F) Total.</t>
  </si>
  <si>
    <t>West Gateway Cities Region</t>
  </si>
  <si>
    <t xml:space="preserve">I.  BUDGET DETAIL - PERSONNEL </t>
  </si>
  <si>
    <r>
      <t xml:space="preserve">(A)
POSITION TITLE </t>
    </r>
    <r>
      <rPr>
        <b/>
        <sz val="8"/>
        <color theme="9" tint="-0.249977111117893"/>
        <rFont val="Arial"/>
        <family val="2"/>
      </rPr>
      <t>(1)</t>
    </r>
  </si>
  <si>
    <r>
      <t xml:space="preserve">(B)
% OF TIME ON PROGRAM </t>
    </r>
    <r>
      <rPr>
        <b/>
        <sz val="8"/>
        <color theme="9" tint="-0.249977111117893"/>
        <rFont val="Arial"/>
        <family val="2"/>
      </rPr>
      <t>(2)</t>
    </r>
  </si>
  <si>
    <t>(C)
MONTHLY SALARY</t>
  </si>
  <si>
    <t>(D)
NO. OF MONTHS</t>
  </si>
  <si>
    <t>(E)
TOTAL COSTS</t>
  </si>
  <si>
    <t>PF</t>
  </si>
  <si>
    <t>(J)
TOTAL FUNDING AMOUNT</t>
  </si>
  <si>
    <t>(K)
VARIANCE</t>
  </si>
  <si>
    <t>(G)
MATCH</t>
  </si>
  <si>
    <t>(H)
NON-MATCH</t>
  </si>
  <si>
    <t>(I)
PROGRAM INCOME</t>
  </si>
  <si>
    <t>(B*C*D)</t>
  </si>
  <si>
    <t>(F+G+H+I)</t>
  </si>
  <si>
    <t>(E - J)</t>
  </si>
  <si>
    <t>DIRECT</t>
  </si>
  <si>
    <t>[Enter title]</t>
  </si>
  <si>
    <t>SUBTOTAL DIRECT PERSONNEL</t>
  </si>
  <si>
    <t>Taxes</t>
  </si>
  <si>
    <t>[Enter Rate]</t>
  </si>
  <si>
    <t>(3)</t>
  </si>
  <si>
    <t>Benefits</t>
  </si>
  <si>
    <t>(4)</t>
  </si>
  <si>
    <t>TOTAL DIRECT PERSONNEL</t>
  </si>
  <si>
    <t>INDIRECT</t>
  </si>
  <si>
    <t>Indirect Costs (Personnel)</t>
  </si>
  <si>
    <t>[Enter Indirect]</t>
  </si>
  <si>
    <t>(5)</t>
  </si>
  <si>
    <t>[Complete as needed]</t>
  </si>
  <si>
    <t>Do indirect costs exceed the ten percent (10%) maximum?</t>
  </si>
  <si>
    <t>GRAND TOTAL</t>
  </si>
  <si>
    <t>GRAND TOTAL PERSONNEL</t>
  </si>
  <si>
    <t>(2):  If an individual's time is allocated to multiple Program Services, that individual's time shall not exceed 100% when his/her time is totaled for Congregate Meal Services, Home-Delivered Meal Services, and Telephone Reassurance Services.</t>
  </si>
  <si>
    <t>(3):  Enter the amount of funding that Proposer will use to fund any portion of the total cost for taxes.</t>
  </si>
  <si>
    <t>(4):  Enter the amount of funding that Proposer will use to fund any portion of the total cost for benefits.</t>
  </si>
  <si>
    <t>II.  BUDGET DETAIL - VOLUNTEERS</t>
  </si>
  <si>
    <t>(A)
POSITION TITLE</t>
  </si>
  <si>
    <t>(B)
NUMBER OF POSITIONS</t>
  </si>
  <si>
    <r>
      <t xml:space="preserve">(C)
% OF TIME ON PROGRAM </t>
    </r>
    <r>
      <rPr>
        <b/>
        <sz val="8"/>
        <color theme="9" tint="-0.249977111117893"/>
        <rFont val="Arial"/>
        <family val="2"/>
      </rPr>
      <t>(1)</t>
    </r>
  </si>
  <si>
    <t>(D)
MONTHLY SALARY EQUIVALENT</t>
  </si>
  <si>
    <t>(E)
NO. OF MONTHS</t>
  </si>
  <si>
    <t>(F)
TOTAL SALARY EQUIVALENT</t>
  </si>
  <si>
    <t>(I)
TOTAL
IN-KIND</t>
  </si>
  <si>
    <t>(J)
VARIANCE</t>
  </si>
  <si>
    <r>
      <t xml:space="preserve">(G)
MATCH </t>
    </r>
    <r>
      <rPr>
        <b/>
        <sz val="8"/>
        <color theme="9" tint="-0.249977111117893"/>
        <rFont val="Arial"/>
        <family val="2"/>
      </rPr>
      <t>(2)</t>
    </r>
  </si>
  <si>
    <t>(B*C*D*E)</t>
  </si>
  <si>
    <t>(1)
IN-KIND</t>
  </si>
  <si>
    <t>(G + H)</t>
  </si>
  <si>
    <t>(F - I)</t>
  </si>
  <si>
    <t>TOTAL DIRECT VOLUNTEERS</t>
  </si>
  <si>
    <t>Indirect Costs (Volunteers)</t>
  </si>
  <si>
    <t>GRAND TOTAL VOLUNTEERS</t>
  </si>
  <si>
    <t>(1):  If an individual's time is allocated to multiple Program Services, that individual's time shall not exceed 100% when his/her time is totaled for Congregate Meal Services, Home-Delivered Meal Services, and Telephone Reassurance Services.</t>
  </si>
  <si>
    <t>III.  BUDGET DETAIL - VOLUNTEER EXPENSES</t>
  </si>
  <si>
    <t>(A)
DESCRIPTION</t>
  </si>
  <si>
    <t>(B)
UNIT COST</t>
  </si>
  <si>
    <t>(C)
NUMBER OF UNITS</t>
  </si>
  <si>
    <t>(J)
TOTAL FUNDING</t>
  </si>
  <si>
    <t>Training</t>
  </si>
  <si>
    <r>
      <t xml:space="preserve">Mileage (Cost/Mile) </t>
    </r>
    <r>
      <rPr>
        <b/>
        <sz val="9"/>
        <color theme="9" tint="-0.249977111117893"/>
        <rFont val="Arial"/>
        <family val="2"/>
      </rPr>
      <t>(1)</t>
    </r>
  </si>
  <si>
    <t>[Enter description of other expenses]</t>
  </si>
  <si>
    <t>TOTAL DIRECT VOLUNTEER EXPENSES</t>
  </si>
  <si>
    <t>Indirect Costs (Volunteer Expenses)</t>
  </si>
  <si>
    <t>(2)</t>
  </si>
  <si>
    <t>GRAND TOTAL VOLUNTEER EXPENSES</t>
  </si>
  <si>
    <t>(1): Effective January 1, 2022, County’s approved mileage rate is $0.545 per mile and State's mileage rate is available online at:  http://www.calhr.ca.gov/employees/Pages/travel-personal-vehicle.aspx.  Reimbursement for mileage shall not exceed the lesser of County's rate and State's rate.</t>
  </si>
  <si>
    <t>Select Description (2) (3) (4) (5)</t>
  </si>
  <si>
    <t>Advertising/Public Relations (2 CFR 200.421 &amp; 45 CFR 75.421)</t>
  </si>
  <si>
    <t>Audit Services (2 CFR 200.425 &amp; 45 CFR 75.425)</t>
  </si>
  <si>
    <r>
      <t xml:space="preserve">Conferences (2 CFR 200.432 &amp; 45 CFR 75.432) </t>
    </r>
    <r>
      <rPr>
        <b/>
        <sz val="11"/>
        <color theme="0"/>
        <rFont val="Arial"/>
        <family val="2"/>
      </rPr>
      <t>(2)</t>
    </r>
  </si>
  <si>
    <t>Insurance and Indemnification (2 CFR 200.447 &amp; 45 CFR 75.447)</t>
  </si>
  <si>
    <t>Lease (Equipment) (2 CFR 200.465 &amp; 45 CFR 75.465) (3)</t>
  </si>
  <si>
    <t>IV.  BUDGET DETAIL - OTHER COSTS</t>
  </si>
  <si>
    <t>Computer maintenance/repairs</t>
  </si>
  <si>
    <t>Maintenance and Repairs (2 CFR 200.452 &amp; 45 CFR 75.452)</t>
  </si>
  <si>
    <r>
      <t xml:space="preserve">(A)
DESCRIPTION </t>
    </r>
    <r>
      <rPr>
        <b/>
        <sz val="8"/>
        <color theme="9" tint="-0.249977111117893"/>
        <rFont val="Arial"/>
        <family val="2"/>
      </rPr>
      <t>(1)</t>
    </r>
  </si>
  <si>
    <t>(C)
NO. OF UNITS</t>
  </si>
  <si>
    <t>Cell phone/telephone lease</t>
  </si>
  <si>
    <t>Materials and Supplies (2 CFR 200.453 &amp; 45 CFR 75.453)</t>
  </si>
  <si>
    <t>Memberships, Subscriptions and Professional Activities (2 CFR 200.454 &amp; 45 CFR 75.454)</t>
  </si>
  <si>
    <t>(1)
CASH
OTHER</t>
  </si>
  <si>
    <t>Plant and Security (2 CFR 200.457 &amp; 45 CFR 75.457)</t>
  </si>
  <si>
    <t>Postage</t>
  </si>
  <si>
    <t>Publication and Printing (2 CFR 200.461 &amp; 45 CFR 75.461)</t>
  </si>
  <si>
    <t>Professional Services (2 CFR 200.459 &amp; 45 CFR 75.459)</t>
  </si>
  <si>
    <t>Recruiting (2 CFR 200.463 &amp; 45 CFR 75.463)</t>
  </si>
  <si>
    <r>
      <rPr>
        <sz val="9"/>
        <color rgb="FF3333FF"/>
        <rFont val="Arial"/>
        <family val="2"/>
      </rPr>
      <t>Select Description</t>
    </r>
    <r>
      <rPr>
        <b/>
        <sz val="9"/>
        <color theme="9" tint="-0.249977111117893"/>
        <rFont val="Arial"/>
        <family val="2"/>
      </rPr>
      <t xml:space="preserve"> (2) (3) (4) (5)</t>
    </r>
  </si>
  <si>
    <t>Taxes (2 CFR 200.470 &amp; 45 CFR 75.470)</t>
  </si>
  <si>
    <t>Training and Education (2 CFR 200.472 &amp; 45 CFR 75.472)</t>
  </si>
  <si>
    <r>
      <t xml:space="preserve">Travel (Mileage) (2 CFR 200.474 &amp; 45 CFR 75.474) </t>
    </r>
    <r>
      <rPr>
        <b/>
        <sz val="11"/>
        <color theme="0"/>
        <rFont val="Arial"/>
        <family val="2"/>
      </rPr>
      <t>(4)</t>
    </r>
  </si>
  <si>
    <r>
      <t xml:space="preserve">Travel (Other) (2 CFR 200.474 &amp; 45 CFR 75.474) </t>
    </r>
    <r>
      <rPr>
        <b/>
        <sz val="11"/>
        <color theme="0"/>
        <rFont val="Arial"/>
        <family val="2"/>
      </rPr>
      <t>(5)</t>
    </r>
  </si>
  <si>
    <t>(6)</t>
  </si>
  <si>
    <t>TOTAL DIRECT OTHER COSTS</t>
  </si>
  <si>
    <t>Indirect Costs (Other Costs)</t>
  </si>
  <si>
    <t>(7)</t>
  </si>
  <si>
    <t>GRAND TOTAL OTHER COSTS</t>
  </si>
  <si>
    <t xml:space="preserve">(1): Allowable costs are identified in accordance with Title 2 Code of Federal Regulations (CFR) Part 200 and Title 45 Code of Federal Regulations (CFR) Part 75. </t>
  </si>
  <si>
    <t>(3):  Proposer shall provide the following information to your assigned Contract Analyst: (a) Kind of equipment, (b) Indicate whether the equipment lease is program specific or a shared cost, (c) If a shared cost, provide the cost distribution methodology for County review and (d) Length of the lease.</t>
  </si>
  <si>
    <t>(4):  Effective January 1, 2022, County’s approved mileage rate is $0.545 per mile and State's mileage rate is available online at:  http://www.calhr.ca.gov/employees/Pages/travel-personal-vehicle.aspx.  Reimbursement for mileage shall not exceed the lesser of County's rate and State's rate.</t>
  </si>
  <si>
    <t>(6): Proposer shall contact their assigned Contract Analyst if there is a cost(s) that Proposer would like to add that is not included in the drop down list.  Proposer shall provide detailed explanation of the cost.</t>
  </si>
  <si>
    <t>V. BUDGET SUMMARY</t>
  </si>
  <si>
    <t>(A)
COST CATEGORIES</t>
  </si>
  <si>
    <r>
      <t xml:space="preserve">(B)
COSTS </t>
    </r>
    <r>
      <rPr>
        <b/>
        <sz val="8"/>
        <color theme="9" tint="-0.249977111117893"/>
        <rFont val="Arial"/>
        <family val="2"/>
      </rPr>
      <t>(1)</t>
    </r>
  </si>
  <si>
    <t>(C)
FUNDING CATEGORIES</t>
  </si>
  <si>
    <r>
      <t xml:space="preserve">(D)
FUNDING </t>
    </r>
    <r>
      <rPr>
        <b/>
        <sz val="8"/>
        <color theme="9" tint="-0.249977111117893"/>
        <rFont val="Arial"/>
        <family val="2"/>
      </rPr>
      <t>(2)</t>
    </r>
  </si>
  <si>
    <t>(1)
Total Budgeted Costs</t>
  </si>
  <si>
    <t>(2)
Telephone Calls 
Unit Rate</t>
  </si>
  <si>
    <t xml:space="preserve">Personnel </t>
  </si>
  <si>
    <t>Cash (PF)</t>
  </si>
  <si>
    <t>In-Kind (PF)</t>
  </si>
  <si>
    <t>Volunteers</t>
  </si>
  <si>
    <t>Match</t>
  </si>
  <si>
    <t>Volunteer Expenses</t>
  </si>
  <si>
    <t>Non-Match</t>
  </si>
  <si>
    <t>Other Costs</t>
  </si>
  <si>
    <t>Program Income</t>
  </si>
  <si>
    <t>Subtotal Direct Costs</t>
  </si>
  <si>
    <t>Subtotal Funding for Direct Costs</t>
  </si>
  <si>
    <t>Variance (Costs-Funding)</t>
  </si>
  <si>
    <t>Personnel</t>
  </si>
  <si>
    <t>Subtotal Indirect Costs</t>
  </si>
  <si>
    <t>Subtotal Funding for Indirect Costs</t>
  </si>
  <si>
    <t>Total Costs</t>
  </si>
  <si>
    <t>Total Funding</t>
  </si>
  <si>
    <t>GRAND TOTAL COSTS</t>
  </si>
  <si>
    <t>GRAND TOTAL FUNDING</t>
  </si>
  <si>
    <t>Proposer meets minimum match requirement.</t>
  </si>
  <si>
    <t>(1):  Costs and Funding shall match.</t>
  </si>
  <si>
    <t>(1)
CSY1</t>
  </si>
  <si>
    <t>(F)
CSY1</t>
  </si>
  <si>
    <t>(5):  The maximum reimbursable amount allowable for indirect costs is ten percent (10%) of Proposer's modified total direct cost reflected under Column F (CSY1 Cash Other).  Indirect costs in excess of the ten percent (10%) maximum may be budgeted as a match in-kind contribution and used to meet the match requirement (subject to County's prior written approval).</t>
  </si>
  <si>
    <t>(2): The maximum reimbursable amount allowable for indirect costs is ten percent (10%) of Proposer's modified total direct cost reflected under Column F (CSY1 Cash Other).  Indirect costs in excess of the ten percent (10%) maximum may be budgeted as a match in-kind contribution and used to meet the match requirement (subject to County's prior written approval).</t>
  </si>
  <si>
    <t>(2):  Proposer shall obtain prior written approval from County if utilizing CSY1 for Conferences.</t>
  </si>
  <si>
    <t>(5):  Proposer shall obtain prior written approval from County if utilizing CSY1 for Travel (Other).</t>
  </si>
  <si>
    <t>(7):  The maximum reimbursable amount allowable for indirect costs is ten percent (10%) of Proposer's modified total direct cost reflected under Column F (CSY1 Cash Other).  Indirect costs in excess of the ten percent (10%) maximum may be budgeted as a match in-kind contribution and used to meet the match requirement (subject to County's prior written approval).</t>
  </si>
  <si>
    <t>Cash Other
(CSY1)</t>
  </si>
  <si>
    <t>CSY1</t>
  </si>
  <si>
    <t>Cash Other (CSY1)</t>
  </si>
  <si>
    <t>CONTRACT Number:</t>
  </si>
  <si>
    <t>[Enter CONTRACT Number]</t>
  </si>
  <si>
    <t>(B)
 CONTRACT SUM YEAR 1
(CSY1) (1)</t>
  </si>
  <si>
    <t>(1): The CSY1 for each Service Category shall match the Proposed Contract Sum-Cash Other reflected in Appendix D (Required Forms), Form D25.5 (Proposed Program Services), Section I (Units of Service Summary) for each Service Category.</t>
  </si>
  <si>
    <t>(1):  Enter the title of each position.  List all mandatory staffing positions noted in  Appendix A (Sample Contract), Exhibit A (Statement of Work).  If a mandatory position is performed by staff under a different position/payroll title, then list both the position title noted in Appendix A (Sample Contract), Exhibit A (Statement of Work) and the payroll title (e.g., Project Director/Recreation Director).</t>
  </si>
  <si>
    <t>(2):  When using volunteer services as an in-kind match to meet the minimum required match, this in-kind match shall not exceed more than fifty percent (50%) of the minimum required match.  For example, if volunteer services total $2,000 and the minimum required match is $1,500 then a maximum of $750 of volunteer services will count toward meeting the minimum required match.  Additionally, Contractor does not have to change the amount of volunteer services reflected as in-kind match since only a portion of it may be counted toward meeting the minimum required match.  Using the previous example, Proposert may reflect $2,000 (as opposed to $750) as in-kind match for volunteer services but only $750 of this amount will be counted toward meeting the minimum required match.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</si>
</sst>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;;;"/>
    <numFmt numFmtId="169" formatCode="&quot;$&quot;#,##0.00"/>
  </numFmts>
  <fonts count="44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.5"/>
      <name val="Arial"/>
      <family val="2"/>
    </font>
    <font>
      <sz val="8"/>
      <color rgb="FF3333FF"/>
      <name val="Arial"/>
      <family val="2"/>
    </font>
    <font>
      <b/>
      <sz val="8"/>
      <color rgb="FF3333FF"/>
      <name val="Arial"/>
      <family val="2"/>
    </font>
    <font>
      <sz val="10"/>
      <color rgb="FF3333FF"/>
      <name val="Arial"/>
      <family val="2"/>
    </font>
    <font>
      <b/>
      <sz val="10"/>
      <color theme="9" tint="-0.249977111117893"/>
      <name val="Arial"/>
      <family val="2"/>
    </font>
    <font>
      <b/>
      <u/>
      <sz val="10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b/>
      <u/>
      <sz val="8"/>
      <color theme="9" tint="-0.249977111117893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9"/>
      <color theme="9" tint="-0.249977111117893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3333FF"/>
      <name val="Arial"/>
      <family val="2"/>
    </font>
    <font>
      <b/>
      <sz val="9"/>
      <color rgb="FFFF0000"/>
      <name val="Arial"/>
      <family val="2"/>
    </font>
    <font>
      <sz val="9"/>
      <color rgb="FF3333FF"/>
      <name val="Arial"/>
      <family val="2"/>
    </font>
    <font>
      <b/>
      <sz val="11"/>
      <color theme="0"/>
      <name val="Arial"/>
      <family val="2"/>
    </font>
    <font>
      <sz val="9"/>
      <color theme="9" tint="-0.249977111117893"/>
      <name val="Arial"/>
      <family val="2"/>
    </font>
    <font>
      <b/>
      <sz val="10.5"/>
      <color theme="9" tint="-0.249977111117893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darkTrellis">
        <bgColor theme="0" tint="-0.14996795556505021"/>
      </patternFill>
    </fill>
    <fill>
      <patternFill patternType="darkTrellis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Trellis">
        <bgColor auto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5E4E3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3">
    <xf numFmtId="0" fontId="0" fillId="0" borderId="0" xfId="0"/>
    <xf numFmtId="0" fontId="6" fillId="0" borderId="0" xfId="0" applyFont="1" applyProtection="1"/>
    <xf numFmtId="0" fontId="9" fillId="0" borderId="0" xfId="0" applyFont="1" applyProtection="1"/>
    <xf numFmtId="0" fontId="15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5" applyFont="1" applyProtection="1"/>
    <xf numFmtId="0" fontId="1" fillId="0" borderId="0" xfId="5" applyFont="1" applyProtection="1"/>
    <xf numFmtId="0" fontId="1" fillId="0" borderId="0" xfId="5" applyFont="1" applyBorder="1" applyProtection="1"/>
    <xf numFmtId="0" fontId="15" fillId="0" borderId="0" xfId="6" applyFont="1" applyProtection="1"/>
    <xf numFmtId="0" fontId="15" fillId="0" borderId="0" xfId="5" applyFont="1" applyProtection="1"/>
    <xf numFmtId="165" fontId="5" fillId="0" borderId="0" xfId="2" applyNumberFormat="1" applyFont="1" applyBorder="1" applyAlignment="1" applyProtection="1">
      <alignment horizontal="right"/>
    </xf>
    <xf numFmtId="0" fontId="10" fillId="0" borderId="0" xfId="0" applyFont="1" applyBorder="1" applyAlignment="1" applyProtection="1"/>
    <xf numFmtId="168" fontId="1" fillId="0" borderId="0" xfId="5" applyNumberFormat="1" applyFont="1" applyProtection="1"/>
    <xf numFmtId="168" fontId="15" fillId="0" borderId="0" xfId="5" applyNumberFormat="1" applyFont="1" applyProtection="1"/>
    <xf numFmtId="0" fontId="6" fillId="0" borderId="0" xfId="5" applyFont="1" applyBorder="1" applyProtection="1"/>
    <xf numFmtId="0" fontId="1" fillId="0" borderId="0" xfId="5" applyBorder="1" applyProtection="1"/>
    <xf numFmtId="0" fontId="1" fillId="0" borderId="0" xfId="5" applyProtection="1"/>
    <xf numFmtId="0" fontId="2" fillId="0" borderId="0" xfId="5" applyFont="1" applyBorder="1" applyAlignment="1" applyProtection="1">
      <alignment horizontal="center"/>
      <protection locked="0"/>
    </xf>
    <xf numFmtId="0" fontId="3" fillId="0" borderId="0" xfId="5" applyFont="1" applyBorder="1" applyProtection="1"/>
    <xf numFmtId="0" fontId="7" fillId="0" borderId="0" xfId="5" applyFont="1" applyProtection="1"/>
    <xf numFmtId="0" fontId="3" fillId="0" borderId="0" xfId="5" applyFont="1" applyProtection="1"/>
    <xf numFmtId="0" fontId="5" fillId="0" borderId="0" xfId="5" applyFont="1" applyProtection="1"/>
    <xf numFmtId="0" fontId="5" fillId="0" borderId="0" xfId="5" applyFont="1" applyBorder="1" applyProtection="1"/>
    <xf numFmtId="0" fontId="21" fillId="0" borderId="0" xfId="5" applyFont="1" applyAlignment="1" applyProtection="1">
      <alignment wrapText="1"/>
    </xf>
    <xf numFmtId="0" fontId="23" fillId="0" borderId="0" xfId="5" applyFont="1" applyProtection="1"/>
    <xf numFmtId="0" fontId="21" fillId="0" borderId="0" xfId="5" applyFont="1" applyProtection="1"/>
    <xf numFmtId="0" fontId="6" fillId="0" borderId="0" xfId="5" applyFont="1" applyBorder="1" applyAlignment="1" applyProtection="1"/>
    <xf numFmtId="0" fontId="11" fillId="0" borderId="0" xfId="5" applyFont="1" applyBorder="1" applyAlignment="1" applyProtection="1"/>
    <xf numFmtId="0" fontId="2" fillId="0" borderId="0" xfId="5" applyFont="1" applyBorder="1" applyAlignment="1" applyProtection="1"/>
    <xf numFmtId="0" fontId="5" fillId="0" borderId="0" xfId="5" applyFont="1" applyAlignment="1" applyProtection="1">
      <alignment vertical="top" wrapText="1"/>
    </xf>
    <xf numFmtId="168" fontId="16" fillId="0" borderId="0" xfId="5" applyNumberFormat="1" applyFont="1" applyBorder="1" applyAlignment="1" applyProtection="1"/>
    <xf numFmtId="168" fontId="7" fillId="0" borderId="0" xfId="5" applyNumberFormat="1" applyFont="1" applyProtection="1"/>
    <xf numFmtId="168" fontId="5" fillId="0" borderId="0" xfId="5" applyNumberFormat="1" applyFont="1" applyProtection="1"/>
    <xf numFmtId="168" fontId="1" fillId="0" borderId="0" xfId="5" applyNumberFormat="1" applyProtection="1"/>
    <xf numFmtId="168" fontId="1" fillId="0" borderId="0" xfId="5" applyNumberFormat="1" applyBorder="1" applyProtection="1"/>
    <xf numFmtId="0" fontId="15" fillId="0" borderId="0" xfId="5" applyFont="1" applyBorder="1" applyProtection="1"/>
    <xf numFmtId="0" fontId="25" fillId="0" borderId="0" xfId="0" applyFont="1" applyProtection="1"/>
    <xf numFmtId="0" fontId="27" fillId="0" borderId="0" xfId="0" applyFont="1" applyProtection="1"/>
    <xf numFmtId="0" fontId="27" fillId="0" borderId="0" xfId="5" applyFont="1" applyProtection="1"/>
    <xf numFmtId="168" fontId="28" fillId="0" borderId="0" xfId="6" applyNumberFormat="1" applyFont="1" applyProtection="1"/>
    <xf numFmtId="168" fontId="28" fillId="0" borderId="0" xfId="5" applyNumberFormat="1" applyFont="1" applyProtection="1"/>
    <xf numFmtId="0" fontId="5" fillId="4" borderId="7" xfId="2" applyNumberFormat="1" applyFont="1" applyFill="1" applyBorder="1" applyAlignment="1" applyProtection="1">
      <alignment horizontal="center" vertical="center"/>
    </xf>
    <xf numFmtId="0" fontId="5" fillId="4" borderId="2" xfId="7" applyFont="1" applyFill="1" applyBorder="1" applyAlignment="1" applyProtection="1">
      <alignment horizontal="center" vertical="center"/>
    </xf>
    <xf numFmtId="0" fontId="3" fillId="0" borderId="0" xfId="7" applyFont="1" applyBorder="1" applyProtection="1"/>
    <xf numFmtId="0" fontId="6" fillId="0" borderId="0" xfId="7" applyFont="1" applyBorder="1" applyProtection="1"/>
    <xf numFmtId="0" fontId="6" fillId="0" borderId="0" xfId="7" applyFont="1" applyAlignment="1" applyProtection="1">
      <alignment horizontal="left"/>
    </xf>
    <xf numFmtId="0" fontId="1" fillId="0" borderId="0" xfId="7" applyBorder="1" applyProtection="1"/>
    <xf numFmtId="0" fontId="1" fillId="0" borderId="0" xfId="7" applyProtection="1"/>
    <xf numFmtId="0" fontId="24" fillId="0" borderId="0" xfId="5" applyFont="1" applyFill="1" applyAlignment="1" applyProtection="1">
      <alignment wrapText="1"/>
    </xf>
    <xf numFmtId="0" fontId="2" fillId="0" borderId="0" xfId="5" applyFont="1" applyBorder="1" applyAlignment="1" applyProtection="1">
      <alignment horizontal="center"/>
    </xf>
    <xf numFmtId="0" fontId="1" fillId="0" borderId="0" xfId="5" applyProtection="1"/>
    <xf numFmtId="168" fontId="15" fillId="0" borderId="0" xfId="0" applyNumberFormat="1" applyFont="1" applyProtection="1"/>
    <xf numFmtId="168" fontId="25" fillId="0" borderId="0" xfId="0" applyNumberFormat="1" applyFont="1" applyProtection="1"/>
    <xf numFmtId="168" fontId="28" fillId="0" borderId="0" xfId="0" applyNumberFormat="1" applyFont="1" applyProtection="1"/>
    <xf numFmtId="168" fontId="27" fillId="0" borderId="0" xfId="0" applyNumberFormat="1" applyFont="1" applyProtection="1"/>
    <xf numFmtId="168" fontId="29" fillId="0" borderId="0" xfId="0" applyNumberFormat="1" applyFont="1" applyProtection="1"/>
    <xf numFmtId="168" fontId="27" fillId="0" borderId="0" xfId="5" applyNumberFormat="1" applyFont="1" applyProtection="1"/>
    <xf numFmtId="168" fontId="29" fillId="0" borderId="0" xfId="5" applyNumberFormat="1" applyFont="1" applyProtection="1"/>
    <xf numFmtId="168" fontId="28" fillId="0" borderId="0" xfId="0" applyNumberFormat="1" applyFont="1" applyFill="1" applyAlignment="1">
      <alignment vertical="center"/>
    </xf>
    <xf numFmtId="168" fontId="1" fillId="0" borderId="0" xfId="0" applyNumberFormat="1" applyFont="1" applyProtection="1"/>
    <xf numFmtId="0" fontId="20" fillId="0" borderId="0" xfId="0" applyFont="1" applyBorder="1" applyAlignment="1" applyProtection="1">
      <alignment wrapText="1"/>
      <protection locked="0"/>
    </xf>
    <xf numFmtId="0" fontId="42" fillId="0" borderId="0" xfId="5" applyFont="1" applyBorder="1" applyAlignment="1" applyProtection="1"/>
    <xf numFmtId="0" fontId="22" fillId="0" borderId="0" xfId="0" applyFont="1" applyProtection="1"/>
    <xf numFmtId="0" fontId="6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0" xfId="5" applyFont="1" applyAlignment="1" applyProtection="1">
      <alignment horizontal="left"/>
    </xf>
    <xf numFmtId="0" fontId="5" fillId="0" borderId="2" xfId="7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43" fillId="0" borderId="5" xfId="0" applyFont="1" applyBorder="1" applyAlignment="1" applyProtection="1">
      <alignment horizontal="left"/>
    </xf>
    <xf numFmtId="165" fontId="20" fillId="0" borderId="3" xfId="2" applyNumberFormat="1" applyFont="1" applyFill="1" applyBorder="1" applyAlignment="1" applyProtection="1">
      <alignment horizontal="center"/>
      <protection locked="0"/>
    </xf>
    <xf numFmtId="165" fontId="20" fillId="0" borderId="7" xfId="2" applyNumberFormat="1" applyFont="1" applyFill="1" applyBorder="1" applyAlignment="1" applyProtection="1">
      <alignment horizontal="center"/>
      <protection locked="0"/>
    </xf>
    <xf numFmtId="165" fontId="20" fillId="0" borderId="2" xfId="2" applyNumberFormat="1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left" wrapText="1"/>
    </xf>
    <xf numFmtId="0" fontId="6" fillId="4" borderId="2" xfId="0" applyFont="1" applyFill="1" applyBorder="1" applyAlignment="1" applyProtection="1">
      <alignment horizontal="right"/>
    </xf>
    <xf numFmtId="165" fontId="6" fillId="4" borderId="2" xfId="2" applyNumberFormat="1" applyFont="1" applyFill="1" applyBorder="1" applyAlignment="1" applyProtection="1">
      <alignment horizontal="center"/>
    </xf>
    <xf numFmtId="165" fontId="6" fillId="4" borderId="3" xfId="2" applyNumberFormat="1" applyFont="1" applyFill="1" applyBorder="1" applyAlignment="1" applyProtection="1">
      <alignment horizontal="center"/>
    </xf>
    <xf numFmtId="166" fontId="6" fillId="6" borderId="22" xfId="1" applyNumberFormat="1" applyFont="1" applyFill="1" applyBorder="1" applyAlignment="1" applyProtection="1">
      <alignment horizontal="center"/>
    </xf>
    <xf numFmtId="166" fontId="6" fillId="6" borderId="5" xfId="1" applyNumberFormat="1" applyFont="1" applyFill="1" applyBorder="1" applyAlignment="1" applyProtection="1">
      <alignment horizontal="center"/>
    </xf>
    <xf numFmtId="166" fontId="6" fillId="6" borderId="7" xfId="1" applyNumberFormat="1" applyFont="1" applyFill="1" applyBorder="1" applyAlignment="1" applyProtection="1">
      <alignment horizontal="center"/>
    </xf>
    <xf numFmtId="165" fontId="6" fillId="8" borderId="4" xfId="2" applyNumberFormat="1" applyFont="1" applyFill="1" applyBorder="1" applyAlignment="1" applyProtection="1">
      <alignment horizontal="center"/>
    </xf>
    <xf numFmtId="165" fontId="6" fillId="8" borderId="12" xfId="2" applyNumberFormat="1" applyFont="1" applyFill="1" applyBorder="1" applyAlignment="1" applyProtection="1">
      <alignment horizontal="center"/>
    </xf>
    <xf numFmtId="165" fontId="6" fillId="8" borderId="13" xfId="2" applyNumberFormat="1" applyFont="1" applyFill="1" applyBorder="1" applyAlignment="1" applyProtection="1">
      <alignment horizontal="center"/>
    </xf>
    <xf numFmtId="0" fontId="4" fillId="12" borderId="3" xfId="5" applyFont="1" applyFill="1" applyBorder="1" applyAlignment="1" applyProtection="1">
      <alignment horizontal="left" vertical="center"/>
    </xf>
    <xf numFmtId="0" fontId="4" fillId="12" borderId="5" xfId="5" applyFont="1" applyFill="1" applyBorder="1" applyAlignment="1" applyProtection="1">
      <alignment horizontal="left" vertical="center"/>
    </xf>
    <xf numFmtId="0" fontId="4" fillId="12" borderId="7" xfId="5" applyFont="1" applyFill="1" applyBorder="1" applyAlignment="1" applyProtection="1">
      <alignment horizontal="left" vertical="center"/>
    </xf>
    <xf numFmtId="0" fontId="6" fillId="11" borderId="3" xfId="5" applyFont="1" applyFill="1" applyBorder="1" applyAlignment="1" applyProtection="1">
      <alignment horizontal="center" vertical="center"/>
    </xf>
    <xf numFmtId="0" fontId="6" fillId="11" borderId="5" xfId="5" applyFont="1" applyFill="1" applyBorder="1" applyAlignment="1" applyProtection="1">
      <alignment horizontal="center" vertical="center"/>
    </xf>
    <xf numFmtId="0" fontId="6" fillId="11" borderId="7" xfId="5" applyFont="1" applyFill="1" applyBorder="1" applyAlignment="1" applyProtection="1">
      <alignment horizontal="center" vertical="center"/>
    </xf>
    <xf numFmtId="0" fontId="4" fillId="12" borderId="3" xfId="5" applyFont="1" applyFill="1" applyBorder="1" applyAlignment="1" applyProtection="1">
      <alignment horizontal="left" vertical="center" wrapText="1"/>
    </xf>
    <xf numFmtId="0" fontId="4" fillId="12" borderId="5" xfId="5" applyFont="1" applyFill="1" applyBorder="1" applyAlignment="1" applyProtection="1">
      <alignment horizontal="left" vertical="center" wrapText="1"/>
    </xf>
    <xf numFmtId="0" fontId="4" fillId="12" borderId="7" xfId="5" applyFont="1" applyFill="1" applyBorder="1" applyAlignment="1" applyProtection="1">
      <alignment horizontal="left" vertical="center" wrapText="1"/>
    </xf>
    <xf numFmtId="0" fontId="4" fillId="12" borderId="3" xfId="5" applyFont="1" applyFill="1" applyBorder="1" applyAlignment="1" applyProtection="1">
      <alignment horizontal="center" vertical="center"/>
    </xf>
    <xf numFmtId="0" fontId="4" fillId="12" borderId="5" xfId="5" applyFont="1" applyFill="1" applyBorder="1" applyAlignment="1" applyProtection="1">
      <alignment horizontal="center" vertical="center"/>
    </xf>
    <xf numFmtId="14" fontId="4" fillId="12" borderId="3" xfId="5" applyNumberFormat="1" applyFont="1" applyFill="1" applyBorder="1" applyAlignment="1" applyProtection="1">
      <alignment horizontal="left" vertical="center"/>
    </xf>
    <xf numFmtId="0" fontId="4" fillId="12" borderId="7" xfId="5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6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41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13" borderId="3" xfId="0" applyFont="1" applyFill="1" applyBorder="1" applyAlignment="1" applyProtection="1">
      <alignment horizontal="center" vertical="center" wrapText="1"/>
    </xf>
    <xf numFmtId="0" fontId="6" fillId="13" borderId="5" xfId="0" applyFont="1" applyFill="1" applyBorder="1" applyAlignment="1" applyProtection="1">
      <alignment horizontal="center" vertical="center" wrapText="1"/>
    </xf>
    <xf numFmtId="0" fontId="6" fillId="13" borderId="21" xfId="0" applyFont="1" applyFill="1" applyBorder="1" applyAlignment="1" applyProtection="1">
      <alignment horizontal="center" vertical="center" wrapText="1"/>
    </xf>
    <xf numFmtId="0" fontId="6" fillId="13" borderId="3" xfId="0" applyFont="1" applyFill="1" applyBorder="1" applyAlignment="1" applyProtection="1">
      <alignment horizontal="center" vertical="top" wrapText="1"/>
    </xf>
    <xf numFmtId="0" fontId="6" fillId="13" borderId="5" xfId="0" applyFont="1" applyFill="1" applyBorder="1" applyAlignment="1" applyProtection="1">
      <alignment horizontal="center" vertical="top" wrapText="1"/>
    </xf>
    <xf numFmtId="0" fontId="6" fillId="13" borderId="7" xfId="0" applyFont="1" applyFill="1" applyBorder="1" applyAlignment="1" applyProtection="1">
      <alignment horizontal="center" vertical="top" wrapText="1"/>
    </xf>
    <xf numFmtId="0" fontId="6" fillId="13" borderId="2" xfId="0" applyFont="1" applyFill="1" applyBorder="1" applyAlignment="1" applyProtection="1">
      <alignment horizontal="center" vertical="top" wrapText="1"/>
    </xf>
    <xf numFmtId="0" fontId="17" fillId="13" borderId="2" xfId="0" applyFont="1" applyFill="1" applyBorder="1" applyAlignment="1" applyProtection="1">
      <alignment horizontal="center" vertical="top" wrapText="1"/>
    </xf>
    <xf numFmtId="44" fontId="1" fillId="3" borderId="2" xfId="2" applyNumberFormat="1" applyFont="1" applyFill="1" applyBorder="1" applyAlignment="1" applyProtection="1">
      <alignment horizontal="center"/>
    </xf>
    <xf numFmtId="0" fontId="17" fillId="13" borderId="7" xfId="0" applyFont="1" applyFill="1" applyBorder="1" applyAlignment="1" applyProtection="1">
      <alignment horizontal="center" vertical="top" wrapText="1"/>
    </xf>
    <xf numFmtId="44" fontId="1" fillId="3" borderId="7" xfId="2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2" fillId="0" borderId="5" xfId="7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/>
    </xf>
    <xf numFmtId="0" fontId="6" fillId="0" borderId="0" xfId="5" applyFont="1" applyAlignment="1" applyProtection="1">
      <alignment horizontal="left"/>
    </xf>
    <xf numFmtId="164" fontId="2" fillId="0" borderId="1" xfId="7" applyNumberFormat="1" applyFont="1" applyBorder="1" applyAlignment="1" applyProtection="1">
      <alignment horizontal="center"/>
      <protection locked="0"/>
    </xf>
    <xf numFmtId="0" fontId="20" fillId="0" borderId="0" xfId="7" applyFont="1" applyBorder="1" applyAlignment="1" applyProtection="1">
      <alignment horizontal="center" wrapText="1"/>
      <protection locked="0"/>
    </xf>
    <xf numFmtId="0" fontId="20" fillId="0" borderId="1" xfId="7" applyFont="1" applyBorder="1" applyAlignment="1" applyProtection="1">
      <alignment horizontal="center" wrapText="1"/>
      <protection locked="0"/>
    </xf>
    <xf numFmtId="0" fontId="2" fillId="0" borderId="1" xfId="7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2" fillId="0" borderId="5" xfId="5" applyFont="1" applyBorder="1" applyAlignment="1" applyProtection="1">
      <alignment horizontal="left"/>
      <protection locked="0"/>
    </xf>
    <xf numFmtId="0" fontId="2" fillId="0" borderId="1" xfId="5" applyFont="1" applyBorder="1" applyAlignment="1" applyProtection="1">
      <alignment horizontal="left"/>
      <protection locked="0"/>
    </xf>
    <xf numFmtId="44" fontId="1" fillId="0" borderId="2" xfId="2" applyNumberFormat="1" applyFont="1" applyBorder="1" applyAlignment="1" applyProtection="1">
      <alignment horizontal="center"/>
    </xf>
    <xf numFmtId="0" fontId="6" fillId="13" borderId="21" xfId="0" applyFont="1" applyFill="1" applyBorder="1" applyAlignment="1" applyProtection="1">
      <alignment horizontal="center" vertical="top" wrapText="1"/>
    </xf>
    <xf numFmtId="165" fontId="6" fillId="4" borderId="10" xfId="2" applyNumberFormat="1" applyFont="1" applyFill="1" applyBorder="1" applyAlignment="1" applyProtection="1">
      <alignment horizontal="center"/>
    </xf>
    <xf numFmtId="165" fontId="6" fillId="4" borderId="11" xfId="2" applyNumberFormat="1" applyFont="1" applyFill="1" applyBorder="1" applyAlignment="1" applyProtection="1">
      <alignment horizontal="center"/>
    </xf>
    <xf numFmtId="0" fontId="6" fillId="13" borderId="8" xfId="0" applyFont="1" applyFill="1" applyBorder="1" applyAlignment="1" applyProtection="1">
      <alignment horizontal="center" vertical="top" wrapText="1"/>
    </xf>
    <xf numFmtId="0" fontId="6" fillId="13" borderId="9" xfId="0" applyFont="1" applyFill="1" applyBorder="1" applyAlignment="1" applyProtection="1">
      <alignment horizontal="center" vertical="top" wrapText="1"/>
    </xf>
    <xf numFmtId="0" fontId="6" fillId="13" borderId="30" xfId="0" applyFont="1" applyFill="1" applyBorder="1" applyAlignment="1" applyProtection="1">
      <alignment horizontal="center" vertical="top" wrapText="1"/>
    </xf>
    <xf numFmtId="0" fontId="6" fillId="13" borderId="10" xfId="0" applyFont="1" applyFill="1" applyBorder="1" applyAlignment="1" applyProtection="1">
      <alignment horizontal="center" vertical="top" wrapText="1"/>
    </xf>
    <xf numFmtId="0" fontId="6" fillId="13" borderId="11" xfId="0" applyFont="1" applyFill="1" applyBorder="1" applyAlignment="1" applyProtection="1">
      <alignment horizontal="center" vertical="top" wrapText="1"/>
    </xf>
    <xf numFmtId="0" fontId="26" fillId="0" borderId="0" xfId="0" applyFont="1" applyBorder="1" applyAlignment="1" applyProtection="1">
      <alignment horizontal="center" vertical="center"/>
    </xf>
    <xf numFmtId="0" fontId="23" fillId="0" borderId="0" xfId="5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165" fontId="4" fillId="8" borderId="4" xfId="2" applyNumberFormat="1" applyFont="1" applyFill="1" applyBorder="1" applyAlignment="1" applyProtection="1">
      <alignment horizontal="center"/>
    </xf>
    <xf numFmtId="165" fontId="4" fillId="8" borderId="13" xfId="2" applyNumberFormat="1" applyFont="1" applyFill="1" applyBorder="1" applyAlignment="1" applyProtection="1">
      <alignment horizontal="center"/>
    </xf>
    <xf numFmtId="167" fontId="8" fillId="4" borderId="10" xfId="2" applyNumberFormat="1" applyFont="1" applyFill="1" applyBorder="1" applyAlignment="1" applyProtection="1">
      <alignment horizontal="right"/>
    </xf>
    <xf numFmtId="167" fontId="8" fillId="4" borderId="2" xfId="2" applyNumberFormat="1" applyFont="1" applyFill="1" applyBorder="1" applyAlignment="1" applyProtection="1">
      <alignment horizontal="right"/>
    </xf>
    <xf numFmtId="0" fontId="22" fillId="0" borderId="0" xfId="5" applyFont="1" applyAlignment="1" applyProtection="1">
      <alignment horizontal="left" wrapText="1"/>
    </xf>
    <xf numFmtId="0" fontId="21" fillId="0" borderId="0" xfId="5" applyFont="1" applyAlignment="1" applyProtection="1">
      <alignment horizontal="left" wrapText="1"/>
    </xf>
    <xf numFmtId="0" fontId="4" fillId="13" borderId="3" xfId="5" applyFont="1" applyFill="1" applyBorder="1" applyAlignment="1" applyProtection="1">
      <alignment horizontal="center" vertical="center" wrapText="1"/>
    </xf>
    <xf numFmtId="0" fontId="4" fillId="13" borderId="5" xfId="5" applyFont="1" applyFill="1" applyBorder="1" applyAlignment="1" applyProtection="1">
      <alignment horizontal="center" vertical="center" wrapText="1"/>
    </xf>
    <xf numFmtId="0" fontId="4" fillId="13" borderId="1" xfId="5" applyFont="1" applyFill="1" applyBorder="1" applyAlignment="1" applyProtection="1">
      <alignment horizontal="center" vertical="center" wrapText="1"/>
    </xf>
    <xf numFmtId="0" fontId="4" fillId="13" borderId="7" xfId="5" applyFont="1" applyFill="1" applyBorder="1" applyAlignment="1" applyProtection="1">
      <alignment horizontal="center" vertical="center" wrapText="1"/>
    </xf>
    <xf numFmtId="0" fontId="4" fillId="4" borderId="2" xfId="5" applyFont="1" applyFill="1" applyBorder="1" applyAlignment="1" applyProtection="1">
      <alignment horizontal="right"/>
    </xf>
    <xf numFmtId="44" fontId="5" fillId="7" borderId="3" xfId="2" applyFont="1" applyFill="1" applyBorder="1" applyAlignment="1" applyProtection="1">
      <alignment horizontal="center"/>
    </xf>
    <xf numFmtId="44" fontId="5" fillId="7" borderId="5" xfId="2" applyFont="1" applyFill="1" applyBorder="1" applyAlignment="1" applyProtection="1">
      <alignment horizontal="center"/>
    </xf>
    <xf numFmtId="44" fontId="5" fillId="7" borderId="21" xfId="2" applyFont="1" applyFill="1" applyBorder="1" applyAlignment="1" applyProtection="1">
      <alignment horizontal="center"/>
    </xf>
    <xf numFmtId="165" fontId="4" fillId="4" borderId="7" xfId="2" applyNumberFormat="1" applyFont="1" applyFill="1" applyBorder="1" applyAlignment="1" applyProtection="1">
      <alignment horizontal="center"/>
    </xf>
    <xf numFmtId="165" fontId="4" fillId="4" borderId="2" xfId="2" applyNumberFormat="1" applyFont="1" applyFill="1" applyBorder="1" applyAlignment="1" applyProtection="1">
      <alignment horizontal="center"/>
    </xf>
    <xf numFmtId="165" fontId="4" fillId="4" borderId="3" xfId="2" applyNumberFormat="1" applyFont="1" applyFill="1" applyBorder="1" applyAlignment="1" applyProtection="1">
      <alignment horizontal="center"/>
    </xf>
    <xf numFmtId="165" fontId="14" fillId="0" borderId="7" xfId="2" applyNumberFormat="1" applyFont="1" applyFill="1" applyBorder="1" applyAlignment="1" applyProtection="1">
      <alignment horizontal="center" wrapText="1"/>
      <protection locked="0"/>
    </xf>
    <xf numFmtId="165" fontId="14" fillId="0" borderId="2" xfId="2" applyNumberFormat="1" applyFont="1" applyFill="1" applyBorder="1" applyAlignment="1" applyProtection="1">
      <alignment horizontal="center" wrapText="1"/>
      <protection locked="0"/>
    </xf>
    <xf numFmtId="165" fontId="19" fillId="4" borderId="22" xfId="2" applyNumberFormat="1" applyFont="1" applyFill="1" applyBorder="1" applyAlignment="1" applyProtection="1">
      <alignment horizontal="center"/>
    </xf>
    <xf numFmtId="165" fontId="19" fillId="4" borderId="21" xfId="2" applyNumberFormat="1" applyFont="1" applyFill="1" applyBorder="1" applyAlignment="1" applyProtection="1">
      <alignment horizontal="center"/>
    </xf>
    <xf numFmtId="167" fontId="8" fillId="0" borderId="22" xfId="2" applyNumberFormat="1" applyFont="1" applyFill="1" applyBorder="1" applyAlignment="1" applyProtection="1">
      <alignment horizontal="right"/>
    </xf>
    <xf numFmtId="167" fontId="8" fillId="0" borderId="7" xfId="2" applyNumberFormat="1" applyFont="1" applyFill="1" applyBorder="1" applyAlignment="1" applyProtection="1">
      <alignment horizontal="right"/>
    </xf>
    <xf numFmtId="0" fontId="5" fillId="0" borderId="3" xfId="5" applyFont="1" applyBorder="1" applyAlignment="1" applyProtection="1">
      <alignment horizontal="left" wrapText="1"/>
    </xf>
    <xf numFmtId="0" fontId="5" fillId="0" borderId="5" xfId="5" applyFont="1" applyBorder="1" applyAlignment="1" applyProtection="1">
      <alignment horizontal="left" wrapText="1"/>
    </xf>
    <xf numFmtId="10" fontId="1" fillId="0" borderId="5" xfId="4" applyNumberFormat="1" applyFont="1" applyFill="1" applyBorder="1" applyAlignment="1" applyProtection="1">
      <alignment horizontal="center" wrapText="1"/>
    </xf>
    <xf numFmtId="10" fontId="1" fillId="0" borderId="7" xfId="4" applyNumberFormat="1" applyFont="1" applyFill="1" applyBorder="1" applyAlignment="1" applyProtection="1">
      <alignment horizontal="center" wrapText="1"/>
    </xf>
    <xf numFmtId="0" fontId="5" fillId="0" borderId="3" xfId="5" applyFont="1" applyBorder="1" applyAlignment="1" applyProtection="1">
      <alignment horizontal="left"/>
    </xf>
    <xf numFmtId="0" fontId="5" fillId="0" borderId="5" xfId="5" applyFont="1" applyBorder="1" applyAlignment="1" applyProtection="1">
      <alignment horizontal="left"/>
    </xf>
    <xf numFmtId="0" fontId="5" fillId="0" borderId="7" xfId="5" applyFont="1" applyBorder="1" applyAlignment="1" applyProtection="1">
      <alignment horizontal="left"/>
    </xf>
    <xf numFmtId="165" fontId="13" fillId="4" borderId="10" xfId="2" applyNumberFormat="1" applyFont="1" applyFill="1" applyBorder="1" applyAlignment="1" applyProtection="1">
      <alignment horizontal="center" wrapText="1"/>
      <protection locked="0"/>
    </xf>
    <xf numFmtId="165" fontId="13" fillId="4" borderId="11" xfId="2" applyNumberFormat="1" applyFont="1" applyFill="1" applyBorder="1" applyAlignment="1" applyProtection="1">
      <alignment horizontal="center" wrapText="1"/>
      <protection locked="0"/>
    </xf>
    <xf numFmtId="165" fontId="23" fillId="0" borderId="7" xfId="2" quotePrefix="1" applyNumberFormat="1" applyFont="1" applyFill="1" applyBorder="1" applyAlignment="1" applyProtection="1">
      <alignment horizontal="center"/>
      <protection locked="0"/>
    </xf>
    <xf numFmtId="165" fontId="23" fillId="0" borderId="2" xfId="2" applyNumberFormat="1" applyFont="1" applyFill="1" applyBorder="1" applyAlignment="1" applyProtection="1">
      <alignment horizontal="center"/>
      <protection locked="0"/>
    </xf>
    <xf numFmtId="0" fontId="4" fillId="13" borderId="6" xfId="5" applyFont="1" applyFill="1" applyBorder="1" applyAlignment="1" applyProtection="1">
      <alignment horizontal="center" vertical="center" wrapText="1"/>
    </xf>
    <xf numFmtId="165" fontId="4" fillId="4" borderId="10" xfId="2" applyNumberFormat="1" applyFont="1" applyFill="1" applyBorder="1" applyAlignment="1" applyProtection="1">
      <alignment horizontal="center"/>
    </xf>
    <xf numFmtId="165" fontId="4" fillId="4" borderId="11" xfId="2" applyNumberFormat="1" applyFont="1" applyFill="1" applyBorder="1" applyAlignment="1" applyProtection="1">
      <alignment horizontal="center"/>
    </xf>
    <xf numFmtId="167" fontId="8" fillId="0" borderId="10" xfId="2" applyNumberFormat="1" applyFont="1" applyFill="1" applyBorder="1" applyAlignment="1" applyProtection="1">
      <alignment horizontal="right"/>
    </xf>
    <xf numFmtId="167" fontId="8" fillId="0" borderId="2" xfId="2" applyNumberFormat="1" applyFont="1" applyFill="1" applyBorder="1" applyAlignment="1" applyProtection="1">
      <alignment horizontal="right"/>
    </xf>
    <xf numFmtId="0" fontId="5" fillId="4" borderId="2" xfId="5" applyFont="1" applyFill="1" applyBorder="1" applyAlignment="1" applyProtection="1">
      <alignment horizontal="right"/>
    </xf>
    <xf numFmtId="0" fontId="5" fillId="0" borderId="3" xfId="5" applyFont="1" applyBorder="1" applyAlignment="1" applyProtection="1"/>
    <xf numFmtId="0" fontId="5" fillId="0" borderId="5" xfId="5" applyFont="1" applyBorder="1" applyAlignment="1" applyProtection="1"/>
    <xf numFmtId="10" fontId="14" fillId="5" borderId="7" xfId="4" applyNumberFormat="1" applyFont="1" applyFill="1" applyBorder="1" applyAlignment="1" applyProtection="1">
      <alignment horizontal="center"/>
      <protection locked="0"/>
    </xf>
    <xf numFmtId="10" fontId="14" fillId="5" borderId="2" xfId="4" applyNumberFormat="1" applyFont="1" applyFill="1" applyBorder="1" applyAlignment="1" applyProtection="1">
      <alignment horizontal="center"/>
      <protection locked="0"/>
    </xf>
    <xf numFmtId="0" fontId="5" fillId="4" borderId="2" xfId="5" applyFont="1" applyFill="1" applyBorder="1" applyAlignment="1" applyProtection="1">
      <alignment horizontal="right" wrapText="1"/>
    </xf>
    <xf numFmtId="44" fontId="5" fillId="7" borderId="17" xfId="2" applyFont="1" applyFill="1" applyBorder="1" applyAlignment="1" applyProtection="1">
      <alignment horizontal="center"/>
    </xf>
    <xf numFmtId="44" fontId="5" fillId="7" borderId="6" xfId="2" applyFont="1" applyFill="1" applyBorder="1" applyAlignment="1" applyProtection="1">
      <alignment horizontal="center"/>
    </xf>
    <xf numFmtId="44" fontId="5" fillId="7" borderId="19" xfId="2" applyFont="1" applyFill="1" applyBorder="1" applyAlignment="1" applyProtection="1">
      <alignment horizontal="center"/>
    </xf>
    <xf numFmtId="44" fontId="5" fillId="7" borderId="31" xfId="2" applyFont="1" applyFill="1" applyBorder="1" applyAlignment="1" applyProtection="1">
      <alignment horizontal="center"/>
    </xf>
    <xf numFmtId="44" fontId="5" fillId="7" borderId="0" xfId="2" applyFont="1" applyFill="1" applyBorder="1" applyAlignment="1" applyProtection="1">
      <alignment horizontal="center"/>
    </xf>
    <xf numFmtId="44" fontId="5" fillId="7" borderId="34" xfId="2" applyFont="1" applyFill="1" applyBorder="1" applyAlignment="1" applyProtection="1">
      <alignment horizontal="center"/>
    </xf>
    <xf numFmtId="44" fontId="5" fillId="7" borderId="15" xfId="2" applyFont="1" applyFill="1" applyBorder="1" applyAlignment="1" applyProtection="1">
      <alignment horizontal="center"/>
    </xf>
    <xf numFmtId="44" fontId="5" fillId="7" borderId="1" xfId="2" applyFont="1" applyFill="1" applyBorder="1" applyAlignment="1" applyProtection="1">
      <alignment horizontal="center"/>
    </xf>
    <xf numFmtId="44" fontId="5" fillId="7" borderId="20" xfId="2" applyFont="1" applyFill="1" applyBorder="1" applyAlignment="1" applyProtection="1">
      <alignment horizontal="center"/>
    </xf>
    <xf numFmtId="165" fontId="5" fillId="4" borderId="7" xfId="2" applyNumberFormat="1" applyFont="1" applyFill="1" applyBorder="1" applyAlignment="1" applyProtection="1">
      <alignment horizontal="center"/>
    </xf>
    <xf numFmtId="165" fontId="5" fillId="4" borderId="2" xfId="2" applyNumberFormat="1" applyFont="1" applyFill="1" applyBorder="1" applyAlignment="1" applyProtection="1">
      <alignment horizontal="center"/>
    </xf>
    <xf numFmtId="165" fontId="5" fillId="4" borderId="3" xfId="2" applyNumberFormat="1" applyFont="1" applyFill="1" applyBorder="1" applyAlignment="1" applyProtection="1">
      <alignment horizontal="center"/>
    </xf>
    <xf numFmtId="165" fontId="5" fillId="0" borderId="22" xfId="2" applyNumberFormat="1" applyFont="1" applyBorder="1" applyAlignment="1" applyProtection="1">
      <alignment horizontal="center"/>
      <protection locked="0"/>
    </xf>
    <xf numFmtId="165" fontId="5" fillId="0" borderId="7" xfId="2" applyNumberFormat="1" applyFont="1" applyBorder="1" applyAlignment="1" applyProtection="1">
      <alignment horizontal="center"/>
      <protection locked="0"/>
    </xf>
    <xf numFmtId="165" fontId="5" fillId="0" borderId="3" xfId="2" applyNumberFormat="1" applyFont="1" applyBorder="1" applyAlignment="1" applyProtection="1">
      <alignment horizontal="center"/>
      <protection locked="0"/>
    </xf>
    <xf numFmtId="0" fontId="18" fillId="0" borderId="3" xfId="5" applyFont="1" applyBorder="1" applyAlignment="1" applyProtection="1">
      <protection locked="0"/>
    </xf>
    <xf numFmtId="0" fontId="18" fillId="0" borderId="5" xfId="5" applyFont="1" applyBorder="1" applyAlignment="1" applyProtection="1">
      <protection locked="0"/>
    </xf>
    <xf numFmtId="0" fontId="18" fillId="0" borderId="7" xfId="5" applyFont="1" applyBorder="1" applyAlignment="1" applyProtection="1">
      <protection locked="0"/>
    </xf>
    <xf numFmtId="9" fontId="5" fillId="0" borderId="3" xfId="4" applyNumberFormat="1" applyFont="1" applyBorder="1" applyAlignment="1" applyProtection="1">
      <alignment horizontal="center"/>
      <protection locked="0"/>
    </xf>
    <xf numFmtId="9" fontId="5" fillId="0" borderId="7" xfId="4" applyNumberFormat="1" applyFont="1" applyBorder="1" applyAlignment="1" applyProtection="1">
      <alignment horizontal="center"/>
      <protection locked="0"/>
    </xf>
    <xf numFmtId="42" fontId="5" fillId="0" borderId="3" xfId="2" applyNumberFormat="1" applyFont="1" applyBorder="1" applyAlignment="1" applyProtection="1">
      <alignment horizontal="center"/>
      <protection locked="0"/>
    </xf>
    <xf numFmtId="42" fontId="5" fillId="0" borderId="7" xfId="2" applyNumberFormat="1" applyFont="1" applyBorder="1" applyAlignment="1" applyProtection="1">
      <alignment horizontal="center"/>
      <protection locked="0"/>
    </xf>
    <xf numFmtId="1" fontId="5" fillId="0" borderId="3" xfId="5" applyNumberFormat="1" applyFont="1" applyBorder="1" applyAlignment="1" applyProtection="1">
      <alignment horizontal="center"/>
      <protection locked="0"/>
    </xf>
    <xf numFmtId="1" fontId="5" fillId="0" borderId="21" xfId="5" applyNumberFormat="1" applyFont="1" applyBorder="1" applyAlignment="1" applyProtection="1">
      <alignment horizontal="center"/>
      <protection locked="0"/>
    </xf>
    <xf numFmtId="165" fontId="4" fillId="4" borderId="22" xfId="2" applyNumberFormat="1" applyFont="1" applyFill="1" applyBorder="1" applyAlignment="1" applyProtection="1">
      <alignment horizontal="center"/>
    </xf>
    <xf numFmtId="165" fontId="4" fillId="4" borderId="21" xfId="2" applyNumberFormat="1" applyFont="1" applyFill="1" applyBorder="1" applyAlignment="1" applyProtection="1">
      <alignment horizontal="center"/>
    </xf>
    <xf numFmtId="165" fontId="5" fillId="0" borderId="3" xfId="2" applyNumberFormat="1" applyFont="1" applyFill="1" applyBorder="1" applyAlignment="1" applyProtection="1">
      <alignment horizontal="center"/>
      <protection locked="0"/>
    </xf>
    <xf numFmtId="165" fontId="5" fillId="0" borderId="21" xfId="2" applyNumberFormat="1" applyFont="1" applyFill="1" applyBorder="1" applyAlignment="1" applyProtection="1">
      <alignment horizontal="center"/>
      <protection locked="0"/>
    </xf>
    <xf numFmtId="0" fontId="5" fillId="0" borderId="2" xfId="5" applyFont="1" applyBorder="1" applyAlignment="1" applyProtection="1">
      <alignment horizontal="center" vertical="top" wrapText="1"/>
    </xf>
    <xf numFmtId="0" fontId="5" fillId="0" borderId="2" xfId="5" applyFont="1" applyBorder="1" applyAlignment="1" applyProtection="1">
      <alignment horizontal="center" vertical="top"/>
    </xf>
    <xf numFmtId="0" fontId="5" fillId="0" borderId="3" xfId="5" applyFont="1" applyBorder="1" applyAlignment="1" applyProtection="1">
      <alignment horizontal="center" vertical="top" wrapText="1"/>
    </xf>
    <xf numFmtId="0" fontId="5" fillId="0" borderId="21" xfId="5" applyFont="1" applyBorder="1" applyAlignment="1" applyProtection="1">
      <alignment horizontal="center" vertical="top" wrapText="1"/>
    </xf>
    <xf numFmtId="42" fontId="5" fillId="0" borderId="2" xfId="2" applyNumberFormat="1" applyFont="1" applyBorder="1" applyAlignment="1" applyProtection="1">
      <alignment horizontal="center"/>
      <protection locked="0"/>
    </xf>
    <xf numFmtId="1" fontId="5" fillId="0" borderId="2" xfId="5" applyNumberFormat="1" applyFont="1" applyBorder="1" applyAlignment="1" applyProtection="1">
      <alignment horizontal="center"/>
      <protection locked="0"/>
    </xf>
    <xf numFmtId="0" fontId="5" fillId="0" borderId="27" xfId="5" quotePrefix="1" applyFont="1" applyBorder="1" applyAlignment="1" applyProtection="1">
      <alignment horizontal="center" vertical="top" wrapText="1"/>
    </xf>
    <xf numFmtId="0" fontId="5" fillId="0" borderId="20" xfId="5" applyFont="1" applyBorder="1" applyAlignment="1" applyProtection="1">
      <alignment horizontal="center" vertical="top" wrapText="1"/>
    </xf>
    <xf numFmtId="0" fontId="5" fillId="0" borderId="27" xfId="5" applyFont="1" applyBorder="1" applyAlignment="1" applyProtection="1">
      <alignment horizontal="center" vertical="top" wrapText="1"/>
    </xf>
    <xf numFmtId="0" fontId="5" fillId="0" borderId="16" xfId="5" applyFont="1" applyBorder="1" applyAlignment="1" applyProtection="1">
      <alignment horizontal="center" vertical="top" wrapText="1"/>
    </xf>
    <xf numFmtId="165" fontId="5" fillId="0" borderId="2" xfId="2" applyNumberFormat="1" applyFont="1" applyBorder="1" applyAlignment="1" applyProtection="1">
      <alignment horizontal="center"/>
      <protection locked="0"/>
    </xf>
    <xf numFmtId="165" fontId="5" fillId="0" borderId="2" xfId="2" applyNumberFormat="1" applyFont="1" applyFill="1" applyBorder="1" applyAlignment="1" applyProtection="1">
      <alignment horizontal="center"/>
      <protection locked="0"/>
    </xf>
    <xf numFmtId="9" fontId="5" fillId="0" borderId="2" xfId="4" applyNumberFormat="1" applyFont="1" applyBorder="1" applyAlignment="1" applyProtection="1">
      <alignment horizontal="center"/>
      <protection locked="0"/>
    </xf>
    <xf numFmtId="0" fontId="5" fillId="0" borderId="25" xfId="5" applyFont="1" applyBorder="1" applyAlignment="1" applyProtection="1">
      <alignment horizontal="center" vertical="top" wrapText="1"/>
    </xf>
    <xf numFmtId="0" fontId="5" fillId="0" borderId="26" xfId="5" applyFont="1" applyBorder="1" applyAlignment="1" applyProtection="1">
      <alignment horizontal="center" vertical="top" wrapText="1"/>
    </xf>
    <xf numFmtId="0" fontId="5" fillId="0" borderId="37" xfId="5" applyFont="1" applyBorder="1" applyAlignment="1" applyProtection="1">
      <alignment horizontal="center" vertical="top" wrapText="1"/>
    </xf>
    <xf numFmtId="0" fontId="5" fillId="0" borderId="34" xfId="5" applyFont="1" applyBorder="1" applyAlignment="1" applyProtection="1">
      <alignment horizontal="center" vertical="top" wrapText="1"/>
    </xf>
    <xf numFmtId="0" fontId="5" fillId="0" borderId="28" xfId="5" applyFont="1" applyBorder="1" applyAlignment="1" applyProtection="1">
      <alignment horizontal="center" vertical="top" wrapText="1"/>
    </xf>
    <xf numFmtId="0" fontId="5" fillId="0" borderId="18" xfId="5" applyFont="1" applyBorder="1" applyAlignment="1" applyProtection="1">
      <alignment horizontal="center" vertical="top" wrapText="1"/>
    </xf>
    <xf numFmtId="0" fontId="1" fillId="0" borderId="3" xfId="5" applyFont="1" applyBorder="1" applyAlignment="1" applyProtection="1">
      <alignment horizontal="center" vertical="top"/>
    </xf>
    <xf numFmtId="0" fontId="1" fillId="0" borderId="5" xfId="5" applyBorder="1" applyAlignment="1" applyProtection="1">
      <alignment horizontal="center" vertical="top"/>
    </xf>
    <xf numFmtId="0" fontId="1" fillId="0" borderId="21" xfId="5" applyBorder="1" applyAlignment="1" applyProtection="1">
      <alignment horizontal="center" vertical="top"/>
    </xf>
    <xf numFmtId="0" fontId="5" fillId="0" borderId="32" xfId="5" applyFont="1" applyBorder="1" applyAlignment="1" applyProtection="1">
      <alignment horizontal="center" vertical="top" wrapText="1"/>
    </xf>
    <xf numFmtId="0" fontId="6" fillId="0" borderId="1" xfId="5" applyFont="1" applyBorder="1" applyAlignment="1" applyProtection="1">
      <alignment horizontal="left"/>
    </xf>
    <xf numFmtId="0" fontId="20" fillId="0" borderId="1" xfId="5" applyFont="1" applyBorder="1" applyAlignment="1" applyProtection="1">
      <alignment horizontal="left"/>
    </xf>
    <xf numFmtId="0" fontId="20" fillId="0" borderId="5" xfId="5" applyFont="1" applyBorder="1" applyAlignment="1" applyProtection="1">
      <alignment horizontal="left"/>
    </xf>
    <xf numFmtId="0" fontId="6" fillId="0" borderId="0" xfId="5" applyFont="1" applyBorder="1" applyAlignment="1" applyProtection="1">
      <alignment horizontal="center"/>
      <protection locked="0"/>
    </xf>
    <xf numFmtId="0" fontId="2" fillId="0" borderId="1" xfId="5" applyFont="1" applyBorder="1" applyAlignment="1" applyProtection="1">
      <alignment horizontal="left"/>
    </xf>
    <xf numFmtId="0" fontId="6" fillId="0" borderId="0" xfId="5" applyFont="1" applyBorder="1" applyAlignment="1" applyProtection="1">
      <alignment horizontal="left"/>
    </xf>
    <xf numFmtId="0" fontId="42" fillId="0" borderId="5" xfId="5" applyFont="1" applyBorder="1" applyAlignment="1" applyProtection="1">
      <alignment horizontal="left"/>
    </xf>
    <xf numFmtId="0" fontId="32" fillId="13" borderId="3" xfId="5" applyFont="1" applyFill="1" applyBorder="1" applyAlignment="1" applyProtection="1">
      <alignment horizontal="center" vertical="center" wrapText="1"/>
    </xf>
    <xf numFmtId="0" fontId="32" fillId="13" borderId="5" xfId="5" applyFont="1" applyFill="1" applyBorder="1" applyAlignment="1" applyProtection="1">
      <alignment horizontal="center" vertical="center" wrapText="1"/>
    </xf>
    <xf numFmtId="0" fontId="32" fillId="13" borderId="7" xfId="5" applyFont="1" applyFill="1" applyBorder="1" applyAlignment="1" applyProtection="1">
      <alignment horizontal="center" vertical="center" wrapText="1"/>
    </xf>
    <xf numFmtId="0" fontId="32" fillId="4" borderId="2" xfId="5" applyFont="1" applyFill="1" applyBorder="1" applyAlignment="1" applyProtection="1"/>
    <xf numFmtId="0" fontId="32" fillId="10" borderId="3" xfId="5" applyFont="1" applyFill="1" applyBorder="1" applyAlignment="1" applyProtection="1">
      <alignment horizontal="center"/>
    </xf>
    <xf numFmtId="0" fontId="32" fillId="10" borderId="5" xfId="5" applyFont="1" applyFill="1" applyBorder="1" applyAlignment="1" applyProtection="1">
      <alignment horizontal="center"/>
    </xf>
    <xf numFmtId="0" fontId="32" fillId="10" borderId="21" xfId="5" applyFont="1" applyFill="1" applyBorder="1" applyAlignment="1" applyProtection="1">
      <alignment horizontal="center"/>
    </xf>
    <xf numFmtId="165" fontId="32" fillId="8" borderId="4" xfId="2" applyNumberFormat="1" applyFont="1" applyFill="1" applyBorder="1" applyAlignment="1" applyProtection="1">
      <alignment horizontal="center"/>
    </xf>
    <xf numFmtId="165" fontId="32" fillId="8" borderId="13" xfId="2" applyNumberFormat="1" applyFont="1" applyFill="1" applyBorder="1" applyAlignment="1" applyProtection="1">
      <alignment horizontal="center"/>
    </xf>
    <xf numFmtId="165" fontId="32" fillId="4" borderId="2" xfId="2" applyNumberFormat="1" applyFont="1" applyFill="1" applyBorder="1" applyAlignment="1" applyProtection="1">
      <alignment horizontal="center"/>
    </xf>
    <xf numFmtId="167" fontId="33" fillId="4" borderId="7" xfId="2" applyNumberFormat="1" applyFont="1" applyFill="1" applyBorder="1" applyAlignment="1" applyProtection="1">
      <alignment horizontal="right"/>
    </xf>
    <xf numFmtId="167" fontId="33" fillId="4" borderId="2" xfId="2" applyNumberFormat="1" applyFont="1" applyFill="1" applyBorder="1" applyAlignment="1" applyProtection="1">
      <alignment horizontal="right"/>
    </xf>
    <xf numFmtId="0" fontId="3" fillId="0" borderId="2" xfId="5" applyFont="1" applyBorder="1" applyAlignment="1" applyProtection="1">
      <alignment horizontal="left"/>
    </xf>
    <xf numFmtId="44" fontId="3" fillId="7" borderId="3" xfId="2" applyFont="1" applyFill="1" applyBorder="1" applyAlignment="1" applyProtection="1">
      <alignment horizontal="center"/>
    </xf>
    <xf numFmtId="44" fontId="3" fillId="7" borderId="5" xfId="2" applyFont="1" applyFill="1" applyBorder="1" applyAlignment="1" applyProtection="1">
      <alignment horizontal="center"/>
    </xf>
    <xf numFmtId="44" fontId="3" fillId="7" borderId="21" xfId="2" applyFont="1" applyFill="1" applyBorder="1" applyAlignment="1" applyProtection="1">
      <alignment horizontal="center"/>
    </xf>
    <xf numFmtId="165" fontId="34" fillId="4" borderId="22" xfId="2" applyNumberFormat="1" applyFont="1" applyFill="1" applyBorder="1" applyAlignment="1" applyProtection="1">
      <alignment horizontal="center" wrapText="1"/>
      <protection locked="0"/>
    </xf>
    <xf numFmtId="165" fontId="34" fillId="4" borderId="7" xfId="2" applyNumberFormat="1" applyFont="1" applyFill="1" applyBorder="1" applyAlignment="1" applyProtection="1">
      <alignment horizontal="center" wrapText="1"/>
      <protection locked="0"/>
    </xf>
    <xf numFmtId="165" fontId="35" fillId="0" borderId="3" xfId="2" applyNumberFormat="1" applyFont="1" applyBorder="1" applyAlignment="1" applyProtection="1">
      <alignment horizontal="center" wrapText="1"/>
      <protection locked="0"/>
    </xf>
    <xf numFmtId="165" fontId="35" fillId="0" borderId="7" xfId="2" applyNumberFormat="1" applyFont="1" applyBorder="1" applyAlignment="1" applyProtection="1">
      <alignment horizontal="center" wrapText="1"/>
      <protection locked="0"/>
    </xf>
    <xf numFmtId="165" fontId="36" fillId="4" borderId="10" xfId="2" applyNumberFormat="1" applyFont="1" applyFill="1" applyBorder="1" applyAlignment="1">
      <alignment horizontal="center"/>
    </xf>
    <xf numFmtId="165" fontId="36" fillId="4" borderId="11" xfId="2" applyNumberFormat="1" applyFont="1" applyFill="1" applyBorder="1" applyAlignment="1">
      <alignment horizontal="center"/>
    </xf>
    <xf numFmtId="167" fontId="37" fillId="0" borderId="5" xfId="2" applyNumberFormat="1" applyFont="1" applyBorder="1" applyAlignment="1">
      <alignment horizontal="right"/>
    </xf>
    <xf numFmtId="167" fontId="37" fillId="0" borderId="7" xfId="2" applyNumberFormat="1" applyFont="1" applyBorder="1" applyAlignment="1">
      <alignment horizontal="right"/>
    </xf>
    <xf numFmtId="167" fontId="33" fillId="0" borderId="7" xfId="2" applyNumberFormat="1" applyFont="1" applyFill="1" applyBorder="1" applyAlignment="1" applyProtection="1">
      <alignment horizontal="right"/>
    </xf>
    <xf numFmtId="167" fontId="33" fillId="0" borderId="2" xfId="2" applyNumberFormat="1" applyFont="1" applyFill="1" applyBorder="1" applyAlignment="1" applyProtection="1">
      <alignment horizontal="right"/>
    </xf>
    <xf numFmtId="0" fontId="32" fillId="4" borderId="3" xfId="5" applyFont="1" applyFill="1" applyBorder="1" applyAlignment="1" applyProtection="1">
      <alignment horizontal="right"/>
    </xf>
    <xf numFmtId="0" fontId="32" fillId="4" borderId="5" xfId="5" applyFont="1" applyFill="1" applyBorder="1" applyAlignment="1" applyProtection="1">
      <alignment horizontal="right"/>
    </xf>
    <xf numFmtId="0" fontId="32" fillId="4" borderId="7" xfId="5" applyFont="1" applyFill="1" applyBorder="1" applyAlignment="1" applyProtection="1">
      <alignment horizontal="right"/>
    </xf>
    <xf numFmtId="165" fontId="3" fillId="2" borderId="3" xfId="2" applyNumberFormat="1" applyFont="1" applyFill="1" applyBorder="1" applyAlignment="1" applyProtection="1">
      <alignment horizontal="center"/>
    </xf>
    <xf numFmtId="165" fontId="3" fillId="2" borderId="5" xfId="2" applyNumberFormat="1" applyFont="1" applyFill="1" applyBorder="1" applyAlignment="1" applyProtection="1">
      <alignment horizontal="center"/>
    </xf>
    <xf numFmtId="165" fontId="3" fillId="2" borderId="21" xfId="2" applyNumberFormat="1" applyFont="1" applyFill="1" applyBorder="1" applyAlignment="1" applyProtection="1">
      <alignment horizontal="center"/>
    </xf>
    <xf numFmtId="165" fontId="32" fillId="4" borderId="10" xfId="2" applyNumberFormat="1" applyFont="1" applyFill="1" applyBorder="1" applyAlignment="1" applyProtection="1">
      <alignment horizontal="center"/>
    </xf>
    <xf numFmtId="165" fontId="32" fillId="4" borderId="11" xfId="2" applyNumberFormat="1" applyFont="1" applyFill="1" applyBorder="1" applyAlignment="1" applyProtection="1">
      <alignment horizontal="center"/>
    </xf>
    <xf numFmtId="0" fontId="31" fillId="0" borderId="3" xfId="5" applyFont="1" applyBorder="1" applyAlignment="1" applyProtection="1">
      <alignment horizontal="left"/>
      <protection locked="0"/>
    </xf>
    <xf numFmtId="0" fontId="31" fillId="0" borderId="5" xfId="5" applyFont="1" applyBorder="1" applyAlignment="1" applyProtection="1">
      <alignment horizontal="left"/>
      <protection locked="0"/>
    </xf>
    <xf numFmtId="0" fontId="31" fillId="0" borderId="7" xfId="5" applyFont="1" applyBorder="1" applyAlignment="1" applyProtection="1">
      <alignment horizontal="left"/>
      <protection locked="0"/>
    </xf>
    <xf numFmtId="1" fontId="3" fillId="0" borderId="2" xfId="4" applyNumberFormat="1" applyFont="1" applyBorder="1" applyAlignment="1" applyProtection="1">
      <alignment horizontal="center"/>
      <protection locked="0"/>
    </xf>
    <xf numFmtId="9" fontId="3" fillId="0" borderId="2" xfId="4" applyNumberFormat="1" applyFont="1" applyBorder="1" applyAlignment="1" applyProtection="1">
      <alignment horizontal="center"/>
      <protection locked="0"/>
    </xf>
    <xf numFmtId="42" fontId="3" fillId="0" borderId="2" xfId="2" applyNumberFormat="1" applyFont="1" applyBorder="1" applyAlignment="1" applyProtection="1">
      <alignment horizontal="center"/>
      <protection locked="0"/>
    </xf>
    <xf numFmtId="3" fontId="3" fillId="0" borderId="3" xfId="5" applyNumberFormat="1" applyFont="1" applyBorder="1" applyAlignment="1" applyProtection="1">
      <alignment horizontal="center"/>
      <protection locked="0"/>
    </xf>
    <xf numFmtId="3" fontId="3" fillId="0" borderId="21" xfId="5" applyNumberFormat="1" applyFont="1" applyBorder="1" applyAlignment="1" applyProtection="1">
      <alignment horizontal="center"/>
      <protection locked="0"/>
    </xf>
    <xf numFmtId="165" fontId="3" fillId="0" borderId="2" xfId="2" applyNumberFormat="1" applyFont="1" applyBorder="1" applyAlignment="1" applyProtection="1">
      <alignment horizontal="center"/>
      <protection locked="0"/>
    </xf>
    <xf numFmtId="1" fontId="5" fillId="0" borderId="2" xfId="4" applyNumberFormat="1" applyFont="1" applyBorder="1" applyAlignment="1" applyProtection="1">
      <alignment horizontal="center"/>
      <protection locked="0"/>
    </xf>
    <xf numFmtId="3" fontId="5" fillId="0" borderId="3" xfId="5" applyNumberFormat="1" applyFont="1" applyBorder="1" applyAlignment="1" applyProtection="1">
      <alignment horizontal="center"/>
      <protection locked="0"/>
    </xf>
    <xf numFmtId="3" fontId="5" fillId="0" borderId="21" xfId="5" applyNumberFormat="1" applyFont="1" applyBorder="1" applyAlignment="1" applyProtection="1">
      <alignment horizontal="center"/>
      <protection locked="0"/>
    </xf>
    <xf numFmtId="0" fontId="18" fillId="0" borderId="3" xfId="7" applyFont="1" applyBorder="1" applyAlignment="1" applyProtection="1">
      <alignment horizontal="left" wrapText="1"/>
      <protection locked="0"/>
    </xf>
    <xf numFmtId="0" fontId="18" fillId="0" borderId="5" xfId="7" applyFont="1" applyBorder="1" applyAlignment="1" applyProtection="1">
      <alignment horizontal="left" wrapText="1"/>
      <protection locked="0"/>
    </xf>
    <xf numFmtId="0" fontId="11" fillId="0" borderId="5" xfId="5" applyFont="1" applyBorder="1" applyAlignment="1" applyProtection="1">
      <alignment horizontal="left"/>
    </xf>
    <xf numFmtId="0" fontId="2" fillId="0" borderId="5" xfId="5" applyFont="1" applyBorder="1" applyAlignment="1" applyProtection="1">
      <alignment horizontal="left"/>
    </xf>
    <xf numFmtId="0" fontId="6" fillId="0" borderId="6" xfId="5" applyFont="1" applyBorder="1" applyAlignment="1" applyProtection="1">
      <alignment horizontal="left"/>
    </xf>
    <xf numFmtId="0" fontId="5" fillId="0" borderId="17" xfId="5" applyFont="1" applyBorder="1" applyAlignment="1" applyProtection="1">
      <alignment horizontal="center" vertical="top" wrapText="1"/>
    </xf>
    <xf numFmtId="0" fontId="5" fillId="0" borderId="6" xfId="5" applyFont="1" applyBorder="1" applyAlignment="1" applyProtection="1">
      <alignment horizontal="center" vertical="top"/>
    </xf>
    <xf numFmtId="0" fontId="5" fillId="0" borderId="31" xfId="5" applyFont="1" applyBorder="1" applyAlignment="1" applyProtection="1">
      <alignment horizontal="center" vertical="top" wrapText="1"/>
    </xf>
    <xf numFmtId="0" fontId="5" fillId="0" borderId="0" xfId="5" applyFont="1" applyBorder="1" applyAlignment="1" applyProtection="1">
      <alignment horizontal="center" vertical="top"/>
    </xf>
    <xf numFmtId="0" fontId="5" fillId="0" borderId="15" xfId="5" applyFont="1" applyBorder="1" applyAlignment="1" applyProtection="1">
      <alignment horizontal="center" vertical="top"/>
    </xf>
    <xf numFmtId="0" fontId="5" fillId="0" borderId="1" xfId="5" applyFont="1" applyBorder="1" applyAlignment="1" applyProtection="1">
      <alignment horizontal="center" vertical="top"/>
    </xf>
    <xf numFmtId="0" fontId="1" fillId="0" borderId="22" xfId="5" applyFont="1" applyBorder="1" applyAlignment="1" applyProtection="1">
      <alignment horizontal="center" vertical="top"/>
    </xf>
    <xf numFmtId="165" fontId="32" fillId="4" borderId="3" xfId="2" applyNumberFormat="1" applyFont="1" applyFill="1" applyBorder="1" applyAlignment="1" applyProtection="1">
      <alignment horizontal="center"/>
    </xf>
    <xf numFmtId="167" fontId="33" fillId="4" borderId="10" xfId="2" applyNumberFormat="1" applyFont="1" applyFill="1" applyBorder="1" applyAlignment="1" applyProtection="1">
      <alignment horizontal="right"/>
    </xf>
    <xf numFmtId="0" fontId="22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 wrapText="1"/>
    </xf>
    <xf numFmtId="167" fontId="33" fillId="0" borderId="22" xfId="2" applyNumberFormat="1" applyFont="1" applyFill="1" applyBorder="1" applyAlignment="1" applyProtection="1">
      <alignment horizontal="right"/>
    </xf>
    <xf numFmtId="0" fontId="3" fillId="0" borderId="3" xfId="5" applyFont="1" applyBorder="1" applyAlignment="1" applyProtection="1">
      <alignment horizontal="left" wrapText="1"/>
    </xf>
    <xf numFmtId="0" fontId="3" fillId="0" borderId="5" xfId="5" applyFont="1" applyBorder="1" applyAlignment="1" applyProtection="1">
      <alignment horizontal="left" wrapText="1"/>
    </xf>
    <xf numFmtId="10" fontId="3" fillId="0" borderId="5" xfId="4" applyNumberFormat="1" applyFont="1" applyFill="1" applyBorder="1" applyAlignment="1" applyProtection="1">
      <alignment horizontal="center" wrapText="1"/>
    </xf>
    <xf numFmtId="10" fontId="3" fillId="0" borderId="7" xfId="4" applyNumberFormat="1" applyFont="1" applyFill="1" applyBorder="1" applyAlignment="1" applyProtection="1">
      <alignment horizontal="center" wrapText="1"/>
    </xf>
    <xf numFmtId="0" fontId="32" fillId="13" borderId="1" xfId="5" applyFont="1" applyFill="1" applyBorder="1" applyAlignment="1" applyProtection="1">
      <alignment horizontal="center" vertical="center" wrapText="1"/>
    </xf>
    <xf numFmtId="0" fontId="32" fillId="4" borderId="2" xfId="5" applyFont="1" applyFill="1" applyBorder="1" applyAlignment="1" applyProtection="1">
      <alignment horizontal="right" wrapText="1"/>
    </xf>
    <xf numFmtId="165" fontId="32" fillId="4" borderId="7" xfId="2" applyNumberFormat="1" applyFont="1" applyFill="1" applyBorder="1" applyAlignment="1" applyProtection="1">
      <alignment horizontal="center"/>
    </xf>
    <xf numFmtId="165" fontId="36" fillId="4" borderId="22" xfId="2" applyNumberFormat="1" applyFont="1" applyFill="1" applyBorder="1" applyAlignment="1" applyProtection="1">
      <alignment horizontal="center"/>
    </xf>
    <xf numFmtId="165" fontId="36" fillId="4" borderId="21" xfId="2" applyNumberFormat="1" applyFont="1" applyFill="1" applyBorder="1" applyAlignment="1" applyProtection="1">
      <alignment horizontal="center"/>
    </xf>
    <xf numFmtId="0" fontId="3" fillId="0" borderId="7" xfId="5" applyFont="1" applyBorder="1" applyAlignment="1" applyProtection="1">
      <alignment horizontal="left" wrapText="1"/>
    </xf>
    <xf numFmtId="169" fontId="38" fillId="0" borderId="3" xfId="4" applyNumberFormat="1" applyFont="1" applyBorder="1" applyAlignment="1" applyProtection="1">
      <alignment horizontal="center"/>
      <protection locked="0"/>
    </xf>
    <xf numFmtId="169" fontId="38" fillId="0" borderId="7" xfId="4" applyNumberFormat="1" applyFont="1" applyBorder="1" applyAlignment="1" applyProtection="1">
      <alignment horizontal="center"/>
      <protection locked="0"/>
    </xf>
    <xf numFmtId="37" fontId="38" fillId="0" borderId="3" xfId="2" applyNumberFormat="1" applyFont="1" applyBorder="1" applyAlignment="1" applyProtection="1">
      <alignment horizontal="center"/>
      <protection locked="0"/>
    </xf>
    <xf numFmtId="37" fontId="38" fillId="0" borderId="7" xfId="2" applyNumberFormat="1" applyFont="1" applyBorder="1" applyAlignment="1" applyProtection="1">
      <alignment horizontal="center"/>
      <protection locked="0"/>
    </xf>
    <xf numFmtId="1" fontId="38" fillId="0" borderId="3" xfId="5" applyNumberFormat="1" applyFont="1" applyBorder="1" applyAlignment="1" applyProtection="1">
      <alignment horizontal="center"/>
      <protection locked="0"/>
    </xf>
    <xf numFmtId="1" fontId="38" fillId="0" borderId="21" xfId="5" applyNumberFormat="1" applyFont="1" applyBorder="1" applyAlignment="1" applyProtection="1">
      <alignment horizontal="center"/>
      <protection locked="0"/>
    </xf>
    <xf numFmtId="165" fontId="34" fillId="4" borderId="10" xfId="2" applyNumberFormat="1" applyFont="1" applyFill="1" applyBorder="1" applyAlignment="1" applyProtection="1">
      <alignment horizontal="center" wrapText="1"/>
    </xf>
    <xf numFmtId="165" fontId="34" fillId="4" borderId="11" xfId="2" applyNumberFormat="1" applyFont="1" applyFill="1" applyBorder="1" applyAlignment="1" applyProtection="1">
      <alignment horizontal="center" wrapText="1"/>
    </xf>
    <xf numFmtId="165" fontId="30" fillId="0" borderId="7" xfId="2" quotePrefix="1" applyNumberFormat="1" applyFont="1" applyFill="1" applyBorder="1" applyAlignment="1" applyProtection="1">
      <alignment horizontal="center"/>
      <protection locked="0"/>
    </xf>
    <xf numFmtId="165" fontId="30" fillId="0" borderId="2" xfId="2" applyNumberFormat="1" applyFont="1" applyFill="1" applyBorder="1" applyAlignment="1" applyProtection="1">
      <alignment horizontal="center"/>
      <protection locked="0"/>
    </xf>
    <xf numFmtId="165" fontId="32" fillId="4" borderId="21" xfId="2" applyNumberFormat="1" applyFont="1" applyFill="1" applyBorder="1" applyAlignment="1" applyProtection="1">
      <alignment horizontal="center"/>
    </xf>
    <xf numFmtId="165" fontId="32" fillId="4" borderId="22" xfId="2" applyNumberFormat="1" applyFont="1" applyFill="1" applyBorder="1" applyAlignment="1" applyProtection="1">
      <alignment horizontal="center"/>
    </xf>
    <xf numFmtId="167" fontId="33" fillId="4" borderId="22" xfId="2" applyNumberFormat="1" applyFont="1" applyFill="1" applyBorder="1" applyAlignment="1" applyProtection="1">
      <alignment horizontal="right"/>
    </xf>
    <xf numFmtId="0" fontId="32" fillId="13" borderId="6" xfId="5" applyFont="1" applyFill="1" applyBorder="1" applyAlignment="1" applyProtection="1">
      <alignment horizontal="center" vertical="center" wrapText="1"/>
    </xf>
    <xf numFmtId="165" fontId="3" fillId="0" borderId="3" xfId="2" applyNumberFormat="1" applyFont="1" applyBorder="1" applyAlignment="1" applyProtection="1">
      <alignment horizontal="center"/>
      <protection locked="0"/>
    </xf>
    <xf numFmtId="165" fontId="3" fillId="0" borderId="7" xfId="2" applyNumberFormat="1" applyFont="1" applyBorder="1" applyAlignment="1" applyProtection="1">
      <alignment horizontal="center"/>
      <protection locked="0"/>
    </xf>
    <xf numFmtId="165" fontId="3" fillId="0" borderId="3" xfId="2" applyNumberFormat="1" applyFont="1" applyFill="1" applyBorder="1" applyAlignment="1" applyProtection="1">
      <alignment horizontal="center"/>
      <protection locked="0"/>
    </xf>
    <xf numFmtId="165" fontId="3" fillId="0" borderId="21" xfId="2" applyNumberFormat="1" applyFont="1" applyFill="1" applyBorder="1" applyAlignment="1" applyProtection="1">
      <alignment horizontal="center"/>
      <protection locked="0"/>
    </xf>
    <xf numFmtId="0" fontId="32" fillId="4" borderId="3" xfId="5" applyFont="1" applyFill="1" applyBorder="1" applyAlignment="1" applyProtection="1">
      <alignment horizontal="right" wrapText="1"/>
    </xf>
    <xf numFmtId="0" fontId="32" fillId="4" borderId="5" xfId="5" applyFont="1" applyFill="1" applyBorder="1" applyAlignment="1" applyProtection="1">
      <alignment horizontal="right" wrapText="1"/>
    </xf>
    <xf numFmtId="0" fontId="32" fillId="4" borderId="7" xfId="5" applyFont="1" applyFill="1" applyBorder="1" applyAlignment="1" applyProtection="1">
      <alignment horizontal="right" wrapText="1"/>
    </xf>
    <xf numFmtId="44" fontId="3" fillId="7" borderId="15" xfId="2" applyFont="1" applyFill="1" applyBorder="1" applyAlignment="1" applyProtection="1">
      <alignment horizontal="center"/>
    </xf>
    <xf numFmtId="44" fontId="3" fillId="7" borderId="1" xfId="2" applyFont="1" applyFill="1" applyBorder="1" applyAlignment="1" applyProtection="1">
      <alignment horizontal="center"/>
    </xf>
    <xf numFmtId="44" fontId="3" fillId="7" borderId="20" xfId="2" applyFont="1" applyFill="1" applyBorder="1" applyAlignment="1" applyProtection="1">
      <alignment horizontal="center"/>
    </xf>
    <xf numFmtId="0" fontId="35" fillId="0" borderId="3" xfId="5" applyFont="1" applyBorder="1" applyAlignment="1" applyProtection="1">
      <alignment horizontal="left"/>
      <protection locked="0"/>
    </xf>
    <xf numFmtId="0" fontId="35" fillId="0" borderId="5" xfId="5" applyFont="1" applyBorder="1" applyAlignment="1" applyProtection="1">
      <alignment horizontal="left"/>
      <protection locked="0"/>
    </xf>
    <xf numFmtId="169" fontId="3" fillId="0" borderId="3" xfId="4" applyNumberFormat="1" applyFont="1" applyBorder="1" applyAlignment="1" applyProtection="1">
      <alignment horizontal="center"/>
      <protection locked="0"/>
    </xf>
    <xf numFmtId="169" fontId="3" fillId="0" borderId="7" xfId="4" applyNumberFormat="1" applyFont="1" applyBorder="1" applyAlignment="1" applyProtection="1">
      <alignment horizontal="center"/>
      <protection locked="0"/>
    </xf>
    <xf numFmtId="37" fontId="3" fillId="0" borderId="3" xfId="2" applyNumberFormat="1" applyFont="1" applyBorder="1" applyAlignment="1" applyProtection="1">
      <alignment horizontal="center"/>
      <protection locked="0"/>
    </xf>
    <xf numFmtId="37" fontId="3" fillId="0" borderId="7" xfId="2" applyNumberFormat="1" applyFont="1" applyBorder="1" applyAlignment="1" applyProtection="1">
      <alignment horizontal="center"/>
      <protection locked="0"/>
    </xf>
    <xf numFmtId="1" fontId="3" fillId="0" borderId="3" xfId="5" applyNumberFormat="1" applyFont="1" applyBorder="1" applyAlignment="1" applyProtection="1">
      <alignment horizontal="center"/>
      <protection locked="0"/>
    </xf>
    <xf numFmtId="1" fontId="3" fillId="0" borderId="21" xfId="5" applyNumberFormat="1" applyFont="1" applyBorder="1" applyAlignment="1" applyProtection="1">
      <alignment horizontal="center"/>
      <protection locked="0"/>
    </xf>
    <xf numFmtId="165" fontId="3" fillId="0" borderId="22" xfId="2" applyNumberFormat="1" applyFont="1" applyBorder="1" applyAlignment="1" applyProtection="1">
      <alignment horizontal="center"/>
      <protection locked="0"/>
    </xf>
    <xf numFmtId="167" fontId="33" fillId="0" borderId="10" xfId="2" applyNumberFormat="1" applyFont="1" applyFill="1" applyBorder="1" applyAlignment="1" applyProtection="1">
      <alignment horizontal="right"/>
    </xf>
    <xf numFmtId="169" fontId="3" fillId="0" borderId="2" xfId="4" applyNumberFormat="1" applyFont="1" applyBorder="1" applyAlignment="1" applyProtection="1">
      <alignment horizontal="center"/>
      <protection locked="0"/>
    </xf>
    <xf numFmtId="37" fontId="3" fillId="0" borderId="2" xfId="2" applyNumberFormat="1" applyFont="1" applyBorder="1" applyAlignment="1" applyProtection="1">
      <alignment horizontal="center"/>
      <protection locked="0"/>
    </xf>
    <xf numFmtId="1" fontId="3" fillId="0" borderId="2" xfId="5" applyNumberFormat="1" applyFont="1" applyBorder="1" applyAlignment="1" applyProtection="1">
      <alignment horizontal="center"/>
      <protection locked="0"/>
    </xf>
    <xf numFmtId="165" fontId="3" fillId="0" borderId="2" xfId="2" applyNumberFormat="1" applyFont="1" applyFill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center"/>
    </xf>
    <xf numFmtId="0" fontId="23" fillId="3" borderId="0" xfId="5" applyFont="1" applyFill="1" applyAlignment="1">
      <alignment horizontal="left" wrapText="1"/>
    </xf>
    <xf numFmtId="0" fontId="3" fillId="0" borderId="3" xfId="5" applyFont="1" applyBorder="1" applyAlignment="1" applyProtection="1">
      <alignment horizontal="left" wrapText="1"/>
      <protection locked="0"/>
    </xf>
    <xf numFmtId="0" fontId="3" fillId="0" borderId="5" xfId="5" applyFont="1" applyBorder="1" applyAlignment="1" applyProtection="1">
      <alignment horizontal="left" wrapText="1"/>
      <protection locked="0"/>
    </xf>
    <xf numFmtId="0" fontId="3" fillId="0" borderId="7" xfId="5" applyFont="1" applyBorder="1" applyAlignment="1" applyProtection="1">
      <alignment horizontal="left" wrapText="1"/>
      <protection locked="0"/>
    </xf>
    <xf numFmtId="44" fontId="3" fillId="0" borderId="2" xfId="2" applyNumberFormat="1" applyFont="1" applyFill="1" applyBorder="1" applyAlignment="1" applyProtection="1">
      <alignment horizontal="center"/>
      <protection locked="0"/>
    </xf>
    <xf numFmtId="3" fontId="5" fillId="0" borderId="2" xfId="5" applyNumberFormat="1" applyFont="1" applyFill="1" applyBorder="1" applyAlignment="1" applyProtection="1">
      <alignment horizontal="center"/>
      <protection locked="0"/>
    </xf>
    <xf numFmtId="3" fontId="5" fillId="0" borderId="2" xfId="5" applyNumberFormat="1" applyFont="1" applyBorder="1" applyAlignment="1" applyProtection="1">
      <alignment horizontal="center"/>
      <protection locked="0"/>
    </xf>
    <xf numFmtId="0" fontId="24" fillId="0" borderId="0" xfId="5" applyFont="1" applyFill="1" applyAlignment="1" applyProtection="1">
      <alignment horizontal="left" wrapText="1"/>
    </xf>
    <xf numFmtId="3" fontId="3" fillId="0" borderId="2" xfId="5" applyNumberFormat="1" applyFont="1" applyFill="1" applyBorder="1" applyAlignment="1" applyProtection="1">
      <alignment horizontal="center"/>
      <protection locked="0"/>
    </xf>
    <xf numFmtId="3" fontId="3" fillId="0" borderId="2" xfId="5" applyNumberFormat="1" applyFont="1" applyBorder="1" applyAlignment="1" applyProtection="1">
      <alignment horizontal="center"/>
      <protection locked="0"/>
    </xf>
    <xf numFmtId="0" fontId="5" fillId="0" borderId="3" xfId="5" applyFont="1" applyBorder="1" applyAlignment="1" applyProtection="1">
      <alignment horizontal="center" vertical="top"/>
    </xf>
    <xf numFmtId="0" fontId="5" fillId="0" borderId="3" xfId="5" applyFont="1" applyFill="1" applyBorder="1" applyAlignment="1" applyProtection="1">
      <alignment horizontal="center" vertical="top" wrapText="1"/>
    </xf>
    <xf numFmtId="0" fontId="5" fillId="0" borderId="21" xfId="5" applyFont="1" applyFill="1" applyBorder="1" applyAlignment="1" applyProtection="1">
      <alignment horizontal="center" vertical="top" wrapText="1"/>
    </xf>
    <xf numFmtId="0" fontId="5" fillId="0" borderId="22" xfId="5" applyFont="1" applyBorder="1" applyAlignment="1" applyProtection="1">
      <alignment horizontal="center" vertical="top" wrapText="1"/>
    </xf>
    <xf numFmtId="0" fontId="5" fillId="0" borderId="7" xfId="5" applyFont="1" applyBorder="1" applyAlignment="1" applyProtection="1">
      <alignment horizontal="center" vertical="top" wrapText="1"/>
    </xf>
    <xf numFmtId="165" fontId="3" fillId="0" borderId="7" xfId="2" applyNumberFormat="1" applyFont="1" applyBorder="1" applyAlignment="1" applyProtection="1">
      <alignment horizontal="center"/>
    </xf>
    <xf numFmtId="165" fontId="3" fillId="0" borderId="2" xfId="2" applyNumberFormat="1" applyFont="1" applyBorder="1" applyAlignment="1" applyProtection="1">
      <alignment horizontal="center"/>
    </xf>
    <xf numFmtId="165" fontId="3" fillId="0" borderId="2" xfId="2" applyNumberFormat="1" applyFont="1" applyFill="1" applyBorder="1" applyAlignment="1" applyProtection="1">
      <alignment horizontal="center"/>
    </xf>
    <xf numFmtId="165" fontId="3" fillId="0" borderId="3" xfId="2" applyNumberFormat="1" applyFont="1" applyFill="1" applyBorder="1" applyAlignment="1" applyProtection="1">
      <alignment horizontal="center"/>
    </xf>
    <xf numFmtId="165" fontId="40" fillId="0" borderId="2" xfId="2" quotePrefix="1" applyNumberFormat="1" applyFont="1" applyFill="1" applyBorder="1" applyAlignment="1" applyProtection="1">
      <alignment horizontal="left"/>
      <protection locked="0"/>
    </xf>
    <xf numFmtId="165" fontId="40" fillId="0" borderId="2" xfId="2" applyNumberFormat="1" applyFont="1" applyFill="1" applyBorder="1" applyAlignment="1" applyProtection="1">
      <alignment horizontal="left"/>
      <protection locked="0"/>
    </xf>
    <xf numFmtId="44" fontId="3" fillId="0" borderId="2" xfId="2" applyNumberFormat="1" applyFont="1" applyFill="1" applyBorder="1" applyAlignment="1" applyProtection="1">
      <alignment horizontal="center"/>
    </xf>
    <xf numFmtId="3" fontId="3" fillId="0" borderId="2" xfId="5" applyNumberFormat="1" applyFont="1" applyFill="1" applyBorder="1" applyAlignment="1" applyProtection="1">
      <alignment horizontal="center"/>
    </xf>
    <xf numFmtId="3" fontId="3" fillId="0" borderId="2" xfId="5" applyNumberFormat="1" applyFont="1" applyBorder="1" applyAlignment="1" applyProtection="1">
      <alignment horizontal="center"/>
    </xf>
    <xf numFmtId="3" fontId="3" fillId="0" borderId="3" xfId="5" applyNumberFormat="1" applyFont="1" applyBorder="1" applyAlignment="1" applyProtection="1">
      <alignment horizontal="center"/>
    </xf>
    <xf numFmtId="165" fontId="40" fillId="0" borderId="3" xfId="2" quotePrefix="1" applyNumberFormat="1" applyFont="1" applyFill="1" applyBorder="1" applyAlignment="1" applyProtection="1">
      <alignment horizontal="left"/>
      <protection locked="0"/>
    </xf>
    <xf numFmtId="165" fontId="40" fillId="0" borderId="5" xfId="2" quotePrefix="1" applyNumberFormat="1" applyFont="1" applyFill="1" applyBorder="1" applyAlignment="1" applyProtection="1">
      <alignment horizontal="left"/>
      <protection locked="0"/>
    </xf>
    <xf numFmtId="165" fontId="40" fillId="0" borderId="7" xfId="2" quotePrefix="1" applyNumberFormat="1" applyFont="1" applyFill="1" applyBorder="1" applyAlignment="1" applyProtection="1">
      <alignment horizontal="left"/>
      <protection locked="0"/>
    </xf>
    <xf numFmtId="167" fontId="37" fillId="9" borderId="16" xfId="2" applyNumberFormat="1" applyFont="1" applyFill="1" applyBorder="1" applyAlignment="1" applyProtection="1">
      <alignment horizontal="right"/>
    </xf>
    <xf numFmtId="167" fontId="37" fillId="9" borderId="29" xfId="2" applyNumberFormat="1" applyFont="1" applyFill="1" applyBorder="1" applyAlignment="1" applyProtection="1">
      <alignment horizontal="right"/>
    </xf>
    <xf numFmtId="0" fontId="32" fillId="9" borderId="2" xfId="5" applyFont="1" applyFill="1" applyBorder="1" applyAlignment="1" applyProtection="1">
      <alignment horizontal="right" wrapText="1"/>
    </xf>
    <xf numFmtId="165" fontId="32" fillId="9" borderId="22" xfId="2" applyNumberFormat="1" applyFont="1" applyFill="1" applyBorder="1" applyAlignment="1" applyProtection="1">
      <alignment horizontal="center"/>
    </xf>
    <xf numFmtId="165" fontId="32" fillId="9" borderId="7" xfId="2" applyNumberFormat="1" applyFont="1" applyFill="1" applyBorder="1" applyAlignment="1" applyProtection="1">
      <alignment horizontal="center"/>
    </xf>
    <xf numFmtId="165" fontId="32" fillId="9" borderId="3" xfId="2" applyNumberFormat="1" applyFont="1" applyFill="1" applyBorder="1" applyAlignment="1" applyProtection="1">
      <alignment horizontal="center"/>
    </xf>
    <xf numFmtId="165" fontId="32" fillId="2" borderId="3" xfId="2" applyNumberFormat="1" applyFont="1" applyFill="1" applyBorder="1" applyAlignment="1" applyProtection="1">
      <alignment horizontal="center"/>
    </xf>
    <xf numFmtId="165" fontId="32" fillId="2" borderId="5" xfId="2" applyNumberFormat="1" applyFont="1" applyFill="1" applyBorder="1" applyAlignment="1" applyProtection="1">
      <alignment horizontal="center"/>
    </xf>
    <xf numFmtId="165" fontId="32" fillId="2" borderId="21" xfId="2" applyNumberFormat="1" applyFont="1" applyFill="1" applyBorder="1" applyAlignment="1" applyProtection="1">
      <alignment horizontal="center"/>
    </xf>
    <xf numFmtId="165" fontId="36" fillId="4" borderId="10" xfId="2" applyNumberFormat="1" applyFont="1" applyFill="1" applyBorder="1" applyAlignment="1" applyProtection="1">
      <alignment horizontal="center"/>
    </xf>
    <xf numFmtId="165" fontId="36" fillId="4" borderId="11" xfId="2" applyNumberFormat="1" applyFont="1" applyFill="1" applyBorder="1" applyAlignment="1" applyProtection="1">
      <alignment horizontal="center"/>
    </xf>
    <xf numFmtId="165" fontId="40" fillId="0" borderId="7" xfId="2" quotePrefix="1" applyNumberFormat="1" applyFont="1" applyFill="1" applyBorder="1" applyAlignment="1" applyProtection="1">
      <alignment horizontal="center"/>
      <protection locked="0"/>
    </xf>
    <xf numFmtId="165" fontId="40" fillId="0" borderId="2" xfId="2" applyNumberFormat="1" applyFont="1" applyFill="1" applyBorder="1" applyAlignment="1" applyProtection="1">
      <alignment horizontal="center"/>
      <protection locked="0"/>
    </xf>
    <xf numFmtId="165" fontId="18" fillId="0" borderId="2" xfId="2" applyNumberFormat="1" applyFont="1" applyBorder="1" applyAlignment="1" applyProtection="1">
      <alignment horizontal="center" wrapText="1"/>
      <protection locked="0"/>
    </xf>
    <xf numFmtId="165" fontId="32" fillId="9" borderId="35" xfId="2" applyNumberFormat="1" applyFont="1" applyFill="1" applyBorder="1" applyAlignment="1" applyProtection="1">
      <alignment horizontal="center"/>
    </xf>
    <xf numFmtId="165" fontId="32" fillId="9" borderId="36" xfId="2" applyNumberFormat="1" applyFont="1" applyFill="1" applyBorder="1" applyAlignment="1" applyProtection="1">
      <alignment horizontal="center"/>
    </xf>
    <xf numFmtId="44" fontId="38" fillId="0" borderId="2" xfId="2" applyNumberFormat="1" applyFont="1" applyBorder="1" applyAlignment="1" applyProtection="1">
      <alignment horizontal="center"/>
      <protection locked="0"/>
    </xf>
    <xf numFmtId="0" fontId="32" fillId="4" borderId="2" xfId="5" applyFont="1" applyFill="1" applyBorder="1" applyAlignment="1" applyProtection="1">
      <alignment horizontal="right"/>
    </xf>
    <xf numFmtId="0" fontId="32" fillId="2" borderId="3" xfId="5" applyFont="1" applyFill="1" applyBorder="1" applyAlignment="1" applyProtection="1">
      <alignment horizontal="center"/>
    </xf>
    <xf numFmtId="0" fontId="32" fillId="2" borderId="5" xfId="5" applyFont="1" applyFill="1" applyBorder="1" applyAlignment="1" applyProtection="1">
      <alignment horizontal="center"/>
    </xf>
    <xf numFmtId="0" fontId="32" fillId="2" borderId="21" xfId="5" applyFont="1" applyFill="1" applyBorder="1" applyAlignment="1" applyProtection="1">
      <alignment horizontal="center"/>
    </xf>
    <xf numFmtId="3" fontId="18" fillId="0" borderId="2" xfId="5" applyNumberFormat="1" applyFont="1" applyBorder="1" applyAlignment="1" applyProtection="1">
      <alignment horizontal="center"/>
      <protection locked="0"/>
    </xf>
    <xf numFmtId="3" fontId="18" fillId="0" borderId="3" xfId="5" applyNumberFormat="1" applyFont="1" applyBorder="1" applyAlignment="1" applyProtection="1">
      <alignment horizontal="center"/>
      <protection locked="0"/>
    </xf>
    <xf numFmtId="0" fontId="24" fillId="0" borderId="0" xfId="5" applyFont="1" applyAlignment="1">
      <alignment horizontal="left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5" xfId="2" applyNumberFormat="1" applyFont="1" applyFill="1" applyBorder="1" applyAlignment="1" applyProtection="1">
      <alignment horizontal="left" vertical="center" wrapText="1"/>
    </xf>
    <xf numFmtId="0" fontId="4" fillId="0" borderId="7" xfId="2" applyNumberFormat="1" applyFont="1" applyFill="1" applyBorder="1" applyAlignment="1" applyProtection="1">
      <alignment horizontal="left" vertical="center" wrapText="1"/>
    </xf>
    <xf numFmtId="167" fontId="12" fillId="0" borderId="3" xfId="2" applyNumberFormat="1" applyFont="1" applyFill="1" applyBorder="1" applyAlignment="1" applyProtection="1">
      <alignment horizontal="center"/>
    </xf>
    <xf numFmtId="167" fontId="12" fillId="0" borderId="5" xfId="2" applyNumberFormat="1" applyFont="1" applyFill="1" applyBorder="1" applyAlignment="1" applyProtection="1">
      <alignment horizontal="center"/>
    </xf>
    <xf numFmtId="167" fontId="12" fillId="0" borderId="1" xfId="2" applyNumberFormat="1" applyFont="1" applyFill="1" applyBorder="1" applyAlignment="1" applyProtection="1">
      <alignment horizontal="center"/>
    </xf>
    <xf numFmtId="167" fontId="12" fillId="0" borderId="16" xfId="2" applyNumberFormat="1" applyFont="1" applyFill="1" applyBorder="1" applyAlignment="1" applyProtection="1">
      <alignment horizontal="center"/>
    </xf>
    <xf numFmtId="0" fontId="5" fillId="0" borderId="3" xfId="2" applyNumberFormat="1" applyFont="1" applyFill="1" applyBorder="1" applyAlignment="1" applyProtection="1">
      <alignment horizontal="left" vertical="center" wrapText="1"/>
    </xf>
    <xf numFmtId="0" fontId="5" fillId="0" borderId="5" xfId="2" applyNumberFormat="1" applyFont="1" applyFill="1" applyBorder="1" applyAlignment="1" applyProtection="1">
      <alignment horizontal="left" vertical="center" wrapText="1"/>
    </xf>
    <xf numFmtId="0" fontId="5" fillId="0" borderId="7" xfId="2" applyNumberFormat="1" applyFont="1" applyFill="1" applyBorder="1" applyAlignment="1" applyProtection="1">
      <alignment horizontal="left" vertical="center" wrapText="1"/>
    </xf>
    <xf numFmtId="0" fontId="5" fillId="0" borderId="15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6" xfId="2" applyNumberFormat="1" applyFont="1" applyFill="1" applyBorder="1" applyAlignment="1" applyProtection="1">
      <alignment horizontal="center" vertical="center" wrapText="1"/>
    </xf>
    <xf numFmtId="0" fontId="5" fillId="0" borderId="2" xfId="7" applyFont="1" applyFill="1" applyBorder="1" applyAlignment="1" applyProtection="1">
      <alignment horizontal="right" vertical="center" wrapText="1"/>
    </xf>
    <xf numFmtId="0" fontId="5" fillId="0" borderId="3" xfId="7" applyFont="1" applyFill="1" applyBorder="1" applyAlignment="1" applyProtection="1">
      <alignment horizontal="right" vertical="center" wrapText="1"/>
    </xf>
    <xf numFmtId="165" fontId="5" fillId="4" borderId="10" xfId="2" applyNumberFormat="1" applyFont="1" applyFill="1" applyBorder="1" applyAlignment="1" applyProtection="1">
      <alignment horizontal="center"/>
    </xf>
    <xf numFmtId="165" fontId="5" fillId="4" borderId="11" xfId="2" applyNumberFormat="1" applyFont="1" applyFill="1" applyBorder="1" applyAlignment="1" applyProtection="1">
      <alignment horizontal="center"/>
    </xf>
    <xf numFmtId="44" fontId="5" fillId="3" borderId="22" xfId="2" applyNumberFormat="1" applyFont="1" applyFill="1" applyBorder="1" applyAlignment="1" applyProtection="1">
      <alignment horizontal="center"/>
    </xf>
    <xf numFmtId="44" fontId="5" fillId="3" borderId="21" xfId="2" applyNumberFormat="1" applyFont="1" applyFill="1" applyBorder="1" applyAlignment="1" applyProtection="1">
      <alignment horizontal="center"/>
    </xf>
    <xf numFmtId="44" fontId="5" fillId="0" borderId="22" xfId="2" applyNumberFormat="1" applyFont="1" applyFill="1" applyBorder="1" applyAlignment="1" applyProtection="1">
      <alignment horizontal="center"/>
    </xf>
    <xf numFmtId="44" fontId="5" fillId="0" borderId="21" xfId="2" applyNumberFormat="1" applyFont="1" applyFill="1" applyBorder="1" applyAlignment="1" applyProtection="1">
      <alignment horizontal="center"/>
    </xf>
    <xf numFmtId="44" fontId="4" fillId="0" borderId="22" xfId="2" applyNumberFormat="1" applyFont="1" applyFill="1" applyBorder="1" applyAlignment="1" applyProtection="1">
      <alignment horizontal="center"/>
    </xf>
    <xf numFmtId="44" fontId="4" fillId="0" borderId="21" xfId="2" applyNumberFormat="1" applyFont="1" applyFill="1" applyBorder="1" applyAlignment="1" applyProtection="1">
      <alignment horizontal="center"/>
    </xf>
    <xf numFmtId="0" fontId="5" fillId="0" borderId="2" xfId="2" applyNumberFormat="1" applyFont="1" applyFill="1" applyBorder="1" applyAlignment="1" applyProtection="1">
      <alignment horizontal="right" vertical="center" wrapText="1"/>
    </xf>
    <xf numFmtId="0" fontId="5" fillId="0" borderId="11" xfId="2" applyNumberFormat="1" applyFont="1" applyFill="1" applyBorder="1" applyAlignment="1" applyProtection="1">
      <alignment horizontal="right" vertical="center" wrapText="1"/>
    </xf>
    <xf numFmtId="165" fontId="4" fillId="4" borderId="10" xfId="7" applyNumberFormat="1" applyFont="1" applyFill="1" applyBorder="1" applyAlignment="1" applyProtection="1">
      <alignment horizontal="center"/>
    </xf>
    <xf numFmtId="0" fontId="4" fillId="4" borderId="11" xfId="7" applyFont="1" applyFill="1" applyBorder="1" applyAlignment="1" applyProtection="1">
      <alignment horizontal="center"/>
    </xf>
    <xf numFmtId="44" fontId="4" fillId="0" borderId="22" xfId="2" applyNumberFormat="1" applyFont="1" applyBorder="1" applyAlignment="1" applyProtection="1">
      <alignment horizontal="center"/>
    </xf>
    <xf numFmtId="44" fontId="4" fillId="0" borderId="21" xfId="2" applyNumberFormat="1" applyFont="1" applyBorder="1" applyAlignment="1" applyProtection="1">
      <alignment horizontal="center"/>
    </xf>
    <xf numFmtId="0" fontId="6" fillId="0" borderId="1" xfId="7" applyFont="1" applyBorder="1" applyAlignment="1" applyProtection="1">
      <alignment horizontal="left"/>
    </xf>
    <xf numFmtId="0" fontId="11" fillId="0" borderId="5" xfId="7" applyFont="1" applyBorder="1" applyAlignment="1" applyProtection="1">
      <alignment horizontal="left"/>
    </xf>
    <xf numFmtId="0" fontId="2" fillId="0" borderId="5" xfId="7" applyFont="1" applyBorder="1" applyAlignment="1" applyProtection="1">
      <alignment horizontal="left"/>
    </xf>
    <xf numFmtId="0" fontId="4" fillId="4" borderId="2" xfId="7" applyFont="1" applyFill="1" applyBorder="1" applyAlignment="1" applyProtection="1">
      <alignment horizontal="left" vertical="center"/>
    </xf>
    <xf numFmtId="0" fontId="4" fillId="4" borderId="3" xfId="7" applyFont="1" applyFill="1" applyBorder="1" applyAlignment="1" applyProtection="1">
      <alignment horizontal="left" vertical="center"/>
    </xf>
    <xf numFmtId="44" fontId="4" fillId="4" borderId="23" xfId="2" applyNumberFormat="1" applyFont="1" applyFill="1" applyBorder="1" applyAlignment="1" applyProtection="1">
      <alignment horizontal="center"/>
    </xf>
    <xf numFmtId="44" fontId="4" fillId="4" borderId="24" xfId="2" applyNumberFormat="1" applyFont="1" applyFill="1" applyBorder="1" applyAlignment="1" applyProtection="1">
      <alignment horizontal="center"/>
    </xf>
    <xf numFmtId="165" fontId="4" fillId="4" borderId="2" xfId="2" applyNumberFormat="1" applyFont="1" applyFill="1" applyBorder="1" applyAlignment="1" applyProtection="1">
      <alignment horizontal="left" vertical="center"/>
    </xf>
    <xf numFmtId="165" fontId="4" fillId="4" borderId="3" xfId="2" applyNumberFormat="1" applyFont="1" applyFill="1" applyBorder="1" applyAlignment="1" applyProtection="1">
      <alignment horizontal="left" vertical="center"/>
    </xf>
    <xf numFmtId="0" fontId="6" fillId="0" borderId="5" xfId="5" applyFont="1" applyBorder="1" applyAlignment="1" applyProtection="1">
      <alignment horizontal="center"/>
    </xf>
    <xf numFmtId="0" fontId="4" fillId="0" borderId="17" xfId="2" applyNumberFormat="1" applyFont="1" applyFill="1" applyBorder="1" applyAlignment="1" applyProtection="1">
      <alignment horizontal="left" vertical="center" wrapText="1"/>
    </xf>
    <xf numFmtId="0" fontId="4" fillId="0" borderId="6" xfId="2" applyNumberFormat="1" applyFont="1" applyFill="1" applyBorder="1" applyAlignment="1" applyProtection="1">
      <alignment horizontal="left" vertical="center" wrapText="1"/>
    </xf>
    <xf numFmtId="0" fontId="4" fillId="0" borderId="18" xfId="2" applyNumberFormat="1" applyFont="1" applyFill="1" applyBorder="1" applyAlignment="1" applyProtection="1">
      <alignment horizontal="left" vertical="center" wrapText="1"/>
    </xf>
    <xf numFmtId="0" fontId="4" fillId="0" borderId="31" xfId="2" applyNumberFormat="1" applyFont="1" applyFill="1" applyBorder="1" applyAlignment="1" applyProtection="1">
      <alignment horizontal="left" vertical="center" wrapText="1"/>
    </xf>
    <xf numFmtId="0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32" xfId="2" applyNumberFormat="1" applyFont="1" applyFill="1" applyBorder="1" applyAlignment="1" applyProtection="1">
      <alignment horizontal="left" vertical="center" wrapText="1"/>
    </xf>
    <xf numFmtId="0" fontId="4" fillId="0" borderId="15" xfId="2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16" xfId="2" applyNumberFormat="1" applyFont="1" applyFill="1" applyBorder="1" applyAlignment="1" applyProtection="1">
      <alignment horizontal="left" vertical="center" wrapText="1"/>
    </xf>
    <xf numFmtId="0" fontId="4" fillId="0" borderId="2" xfId="7" applyFont="1" applyFill="1" applyBorder="1" applyAlignment="1" applyProtection="1">
      <alignment horizontal="right" vertical="center" wrapText="1"/>
    </xf>
    <xf numFmtId="0" fontId="4" fillId="0" borderId="3" xfId="7" applyFont="1" applyFill="1" applyBorder="1" applyAlignment="1" applyProtection="1">
      <alignment horizontal="right" vertical="center" wrapText="1"/>
    </xf>
    <xf numFmtId="165" fontId="4" fillId="0" borderId="6" xfId="2" applyNumberFormat="1" applyFont="1" applyFill="1" applyBorder="1" applyAlignment="1" applyProtection="1">
      <alignment horizontal="right" wrapText="1"/>
    </xf>
    <xf numFmtId="165" fontId="4" fillId="0" borderId="18" xfId="2" applyNumberFormat="1" applyFont="1" applyFill="1" applyBorder="1" applyAlignment="1" applyProtection="1">
      <alignment horizontal="right" wrapText="1"/>
    </xf>
    <xf numFmtId="167" fontId="12" fillId="0" borderId="7" xfId="2" applyNumberFormat="1" applyFont="1" applyFill="1" applyBorder="1" applyAlignment="1" applyProtection="1">
      <alignment horizontal="center"/>
    </xf>
    <xf numFmtId="0" fontId="4" fillId="13" borderId="3" xfId="7" applyFont="1" applyFill="1" applyBorder="1" applyAlignment="1" applyProtection="1">
      <alignment horizontal="center" vertical="center" wrapText="1"/>
    </xf>
    <xf numFmtId="0" fontId="4" fillId="13" borderId="5" xfId="7" applyFont="1" applyFill="1" applyBorder="1" applyAlignment="1" applyProtection="1">
      <alignment horizontal="center" vertical="center" wrapText="1"/>
    </xf>
    <xf numFmtId="0" fontId="4" fillId="13" borderId="6" xfId="7" applyFont="1" applyFill="1" applyBorder="1" applyAlignment="1" applyProtection="1">
      <alignment horizontal="center" vertical="center" wrapText="1"/>
    </xf>
    <xf numFmtId="0" fontId="5" fillId="0" borderId="2" xfId="7" applyFont="1" applyFill="1" applyBorder="1" applyAlignment="1" applyProtection="1">
      <alignment horizontal="center" vertical="center"/>
    </xf>
    <xf numFmtId="0" fontId="4" fillId="0" borderId="2" xfId="7" applyFont="1" applyFill="1" applyBorder="1" applyAlignment="1" applyProtection="1">
      <alignment horizontal="left" vertical="center"/>
    </xf>
    <xf numFmtId="0" fontId="5" fillId="4" borderId="11" xfId="2" applyNumberFormat="1" applyFont="1" applyFill="1" applyBorder="1" applyAlignment="1" applyProtection="1">
      <alignment horizontal="center"/>
    </xf>
    <xf numFmtId="0" fontId="5" fillId="0" borderId="7" xfId="2" applyNumberFormat="1" applyFont="1" applyFill="1" applyBorder="1" applyAlignment="1" applyProtection="1">
      <alignment horizontal="center" vertical="center"/>
    </xf>
    <xf numFmtId="0" fontId="4" fillId="0" borderId="2" xfId="7" applyFont="1" applyFill="1" applyBorder="1" applyAlignment="1" applyProtection="1">
      <alignment horizontal="left" vertical="center" wrapText="1"/>
    </xf>
    <xf numFmtId="165" fontId="4" fillId="0" borderId="2" xfId="2" applyNumberFormat="1" applyFont="1" applyFill="1" applyBorder="1" applyAlignment="1" applyProtection="1">
      <alignment horizontal="left" vertical="center"/>
    </xf>
    <xf numFmtId="44" fontId="38" fillId="3" borderId="22" xfId="2" applyFont="1" applyFill="1" applyBorder="1" applyAlignment="1" applyProtection="1">
      <alignment horizontal="center"/>
      <protection locked="0"/>
    </xf>
    <xf numFmtId="44" fontId="38" fillId="3" borderId="21" xfId="2" applyFont="1" applyFill="1" applyBorder="1" applyAlignment="1" applyProtection="1">
      <alignment horizontal="center"/>
      <protection locked="0"/>
    </xf>
    <xf numFmtId="0" fontId="5" fillId="0" borderId="2" xfId="7" applyFont="1" applyBorder="1" applyAlignment="1" applyProtection="1">
      <alignment horizontal="left" vertical="center"/>
    </xf>
    <xf numFmtId="0" fontId="5" fillId="0" borderId="11" xfId="7" applyFont="1" applyFill="1" applyBorder="1" applyAlignment="1" applyProtection="1">
      <alignment horizontal="right" vertical="center" wrapText="1"/>
    </xf>
    <xf numFmtId="0" fontId="5" fillId="0" borderId="17" xfId="7" applyFont="1" applyFill="1" applyBorder="1" applyAlignment="1" applyProtection="1">
      <alignment horizontal="left" vertical="center"/>
    </xf>
    <xf numFmtId="0" fontId="5" fillId="0" borderId="6" xfId="7" applyFont="1" applyFill="1" applyBorder="1" applyAlignment="1" applyProtection="1">
      <alignment horizontal="left" vertical="center"/>
    </xf>
    <xf numFmtId="0" fontId="5" fillId="0" borderId="18" xfId="7" applyFont="1" applyFill="1" applyBorder="1" applyAlignment="1" applyProtection="1">
      <alignment horizontal="left" vertical="center"/>
    </xf>
    <xf numFmtId="0" fontId="5" fillId="0" borderId="31" xfId="7" applyFont="1" applyFill="1" applyBorder="1" applyAlignment="1" applyProtection="1">
      <alignment horizontal="left" vertical="center"/>
    </xf>
    <xf numFmtId="0" fontId="5" fillId="0" borderId="0" xfId="7" applyFont="1" applyFill="1" applyBorder="1" applyAlignment="1" applyProtection="1">
      <alignment horizontal="left" vertical="center"/>
    </xf>
    <xf numFmtId="0" fontId="5" fillId="0" borderId="32" xfId="7" applyFont="1" applyFill="1" applyBorder="1" applyAlignment="1" applyProtection="1">
      <alignment horizontal="left" vertical="center"/>
    </xf>
    <xf numFmtId="0" fontId="5" fillId="0" borderId="15" xfId="7" applyFont="1" applyFill="1" applyBorder="1" applyAlignment="1" applyProtection="1">
      <alignment horizontal="left" vertical="center"/>
    </xf>
    <xf numFmtId="0" fontId="5" fillId="0" borderId="1" xfId="7" applyFont="1" applyFill="1" applyBorder="1" applyAlignment="1" applyProtection="1">
      <alignment horizontal="left" vertical="center"/>
    </xf>
    <xf numFmtId="0" fontId="5" fillId="0" borderId="16" xfId="7" applyFont="1" applyFill="1" applyBorder="1" applyAlignment="1" applyProtection="1">
      <alignment horizontal="left" vertical="center"/>
    </xf>
    <xf numFmtId="44" fontId="38" fillId="0" borderId="22" xfId="2" applyFont="1" applyBorder="1" applyAlignment="1" applyProtection="1">
      <alignment horizontal="center"/>
      <protection locked="0"/>
    </xf>
    <xf numFmtId="44" fontId="38" fillId="0" borderId="21" xfId="2" applyFont="1" applyBorder="1" applyAlignment="1" applyProtection="1">
      <alignment horizontal="center"/>
      <protection locked="0"/>
    </xf>
    <xf numFmtId="0" fontId="5" fillId="0" borderId="2" xfId="7" applyFont="1" applyFill="1" applyBorder="1" applyAlignment="1" applyProtection="1">
      <alignment horizontal="center" vertical="center" wrapText="1"/>
    </xf>
    <xf numFmtId="0" fontId="5" fillId="0" borderId="2" xfId="7" applyFont="1" applyFill="1" applyBorder="1" applyAlignment="1" applyProtection="1">
      <alignment horizontal="left" vertical="center" wrapText="1"/>
    </xf>
    <xf numFmtId="165" fontId="5" fillId="4" borderId="22" xfId="2" applyNumberFormat="1" applyFont="1" applyFill="1" applyBorder="1" applyAlignment="1" applyProtection="1">
      <alignment horizontal="center"/>
    </xf>
    <xf numFmtId="165" fontId="5" fillId="4" borderId="21" xfId="2" applyNumberFormat="1" applyFont="1" applyFill="1" applyBorder="1" applyAlignment="1" applyProtection="1">
      <alignment horizontal="center"/>
    </xf>
    <xf numFmtId="165" fontId="5" fillId="4" borderId="27" xfId="2" applyNumberFormat="1" applyFont="1" applyFill="1" applyBorder="1" applyAlignment="1" applyProtection="1">
      <alignment horizontal="center"/>
    </xf>
    <xf numFmtId="165" fontId="5" fillId="4" borderId="20" xfId="2" applyNumberFormat="1" applyFont="1" applyFill="1" applyBorder="1" applyAlignment="1" applyProtection="1">
      <alignment horizont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4" fillId="0" borderId="2" xfId="7" applyFont="1" applyBorder="1" applyAlignment="1" applyProtection="1">
      <alignment horizontal="left" vertical="center" wrapText="1"/>
    </xf>
    <xf numFmtId="0" fontId="5" fillId="0" borderId="17" xfId="7" applyFont="1" applyBorder="1" applyAlignment="1" applyProtection="1">
      <alignment horizontal="right" vertical="center" wrapText="1"/>
    </xf>
    <xf numFmtId="0" fontId="5" fillId="0" borderId="19" xfId="7" applyFont="1" applyBorder="1" applyAlignment="1" applyProtection="1">
      <alignment horizontal="right" vertical="center" wrapText="1"/>
    </xf>
    <xf numFmtId="0" fontId="5" fillId="0" borderId="31" xfId="7" applyFont="1" applyBorder="1" applyAlignment="1" applyProtection="1">
      <alignment horizontal="right" vertical="center" wrapText="1"/>
    </xf>
    <xf numFmtId="0" fontId="5" fillId="0" borderId="34" xfId="7" applyFont="1" applyBorder="1" applyAlignment="1" applyProtection="1">
      <alignment horizontal="right" vertical="center" wrapText="1"/>
    </xf>
    <xf numFmtId="0" fontId="5" fillId="0" borderId="15" xfId="7" applyFont="1" applyBorder="1" applyAlignment="1" applyProtection="1">
      <alignment horizontal="right" vertical="center" wrapText="1"/>
    </xf>
    <xf numFmtId="0" fontId="5" fillId="0" borderId="20" xfId="7" applyFont="1" applyBorder="1" applyAlignment="1" applyProtection="1">
      <alignment horizontal="right" vertical="center" wrapText="1"/>
    </xf>
    <xf numFmtId="165" fontId="5" fillId="4" borderId="28" xfId="2" applyNumberFormat="1" applyFont="1" applyFill="1" applyBorder="1" applyAlignment="1" applyProtection="1">
      <alignment horizontal="center"/>
    </xf>
    <xf numFmtId="165" fontId="5" fillId="4" borderId="19" xfId="2" applyNumberFormat="1" applyFont="1" applyFill="1" applyBorder="1" applyAlignment="1" applyProtection="1">
      <alignment horizontal="center"/>
    </xf>
    <xf numFmtId="165" fontId="5" fillId="4" borderId="37" xfId="2" applyNumberFormat="1" applyFont="1" applyFill="1" applyBorder="1" applyAlignment="1" applyProtection="1">
      <alignment horizontal="center"/>
    </xf>
    <xf numFmtId="165" fontId="5" fillId="4" borderId="34" xfId="2" applyNumberFormat="1" applyFont="1" applyFill="1" applyBorder="1" applyAlignment="1" applyProtection="1">
      <alignment horizontal="center"/>
    </xf>
    <xf numFmtId="0" fontId="4" fillId="13" borderId="2" xfId="7" applyFont="1" applyFill="1" applyBorder="1" applyAlignment="1" applyProtection="1">
      <alignment horizontal="center" vertical="center" wrapText="1"/>
    </xf>
    <xf numFmtId="0" fontId="4" fillId="13" borderId="33" xfId="7" applyFont="1" applyFill="1" applyBorder="1" applyAlignment="1" applyProtection="1">
      <alignment horizontal="center" vertical="center" wrapText="1"/>
    </xf>
    <xf numFmtId="165" fontId="4" fillId="4" borderId="28" xfId="2" applyNumberFormat="1" applyFont="1" applyFill="1" applyBorder="1" applyAlignment="1" applyProtection="1">
      <alignment horizontal="center"/>
    </xf>
    <xf numFmtId="165" fontId="4" fillId="4" borderId="19" xfId="2" applyNumberFormat="1" applyFont="1" applyFill="1" applyBorder="1" applyAlignment="1" applyProtection="1">
      <alignment horizontal="center"/>
    </xf>
    <xf numFmtId="165" fontId="4" fillId="4" borderId="37" xfId="2" applyNumberFormat="1" applyFont="1" applyFill="1" applyBorder="1" applyAlignment="1" applyProtection="1">
      <alignment horizontal="center"/>
    </xf>
    <xf numFmtId="165" fontId="4" fillId="4" borderId="34" xfId="2" applyNumberFormat="1" applyFont="1" applyFill="1" applyBorder="1" applyAlignment="1" applyProtection="1">
      <alignment horizontal="center"/>
    </xf>
    <xf numFmtId="165" fontId="4" fillId="4" borderId="27" xfId="2" applyNumberFormat="1" applyFont="1" applyFill="1" applyBorder="1" applyAlignment="1" applyProtection="1">
      <alignment horizontal="center"/>
    </xf>
    <xf numFmtId="165" fontId="4" fillId="4" borderId="20" xfId="2" applyNumberFormat="1" applyFont="1" applyFill="1" applyBorder="1" applyAlignment="1" applyProtection="1">
      <alignment horizontal="center"/>
    </xf>
    <xf numFmtId="44" fontId="38" fillId="0" borderId="28" xfId="2" applyFont="1" applyBorder="1" applyAlignment="1" applyProtection="1">
      <alignment horizontal="center"/>
      <protection locked="0"/>
    </xf>
    <xf numFmtId="44" fontId="38" fillId="0" borderId="19" xfId="2" applyFont="1" applyBorder="1" applyAlignment="1" applyProtection="1">
      <alignment horizontal="center"/>
      <protection locked="0"/>
    </xf>
    <xf numFmtId="44" fontId="38" fillId="0" borderId="37" xfId="2" applyFont="1" applyBorder="1" applyAlignment="1" applyProtection="1">
      <alignment horizontal="center"/>
      <protection locked="0"/>
    </xf>
    <xf numFmtId="44" fontId="38" fillId="0" borderId="34" xfId="2" applyFont="1" applyBorder="1" applyAlignment="1" applyProtection="1">
      <alignment horizontal="center"/>
      <protection locked="0"/>
    </xf>
    <xf numFmtId="44" fontId="38" fillId="0" borderId="27" xfId="2" applyFont="1" applyBorder="1" applyAlignment="1" applyProtection="1">
      <alignment horizontal="center"/>
      <protection locked="0"/>
    </xf>
    <xf numFmtId="44" fontId="38" fillId="0" borderId="20" xfId="2" applyFont="1" applyBorder="1" applyAlignment="1" applyProtection="1">
      <alignment horizontal="center"/>
      <protection locked="0"/>
    </xf>
    <xf numFmtId="0" fontId="4" fillId="0" borderId="2" xfId="7" applyFont="1" applyBorder="1" applyAlignment="1" applyProtection="1">
      <alignment horizontal="center" vertical="top" wrapText="1"/>
    </xf>
    <xf numFmtId="0" fontId="4" fillId="0" borderId="3" xfId="7" applyFont="1" applyBorder="1" applyAlignment="1" applyProtection="1">
      <alignment horizontal="center" vertical="top" wrapText="1"/>
    </xf>
    <xf numFmtId="0" fontId="4" fillId="0" borderId="14" xfId="7" applyFont="1" applyBorder="1" applyAlignment="1">
      <alignment horizontal="center" vertical="top" wrapText="1"/>
    </xf>
    <xf numFmtId="0" fontId="4" fillId="0" borderId="2" xfId="7" applyFont="1" applyFill="1" applyBorder="1" applyAlignment="1" applyProtection="1">
      <alignment horizontal="center" vertical="top" wrapText="1"/>
    </xf>
    <xf numFmtId="0" fontId="4" fillId="0" borderId="7" xfId="7" applyFont="1" applyFill="1" applyBorder="1" applyAlignment="1" applyProtection="1">
      <alignment horizontal="center" vertical="top" wrapText="1"/>
    </xf>
    <xf numFmtId="0" fontId="4" fillId="0" borderId="3" xfId="7" applyFont="1" applyFill="1" applyBorder="1" applyAlignment="1" applyProtection="1">
      <alignment horizontal="center" vertical="top" wrapText="1"/>
    </xf>
    <xf numFmtId="0" fontId="4" fillId="0" borderId="8" xfId="7" applyFont="1" applyBorder="1" applyAlignment="1" applyProtection="1">
      <alignment horizontal="center" vertical="top" wrapText="1"/>
    </xf>
    <xf numFmtId="0" fontId="4" fillId="0" borderId="30" xfId="7" applyFont="1" applyBorder="1" applyAlignment="1" applyProtection="1">
      <alignment horizontal="center" vertical="top" wrapText="1"/>
    </xf>
    <xf numFmtId="0" fontId="4" fillId="0" borderId="39" xfId="7" applyFont="1" applyBorder="1" applyAlignment="1" applyProtection="1">
      <alignment horizontal="center" vertical="top" wrapText="1"/>
    </xf>
    <xf numFmtId="0" fontId="4" fillId="0" borderId="38" xfId="7" applyFont="1" applyBorder="1" applyAlignment="1" applyProtection="1">
      <alignment horizontal="center" vertical="top" wrapText="1"/>
    </xf>
    <xf numFmtId="0" fontId="3" fillId="0" borderId="3" xfId="5" applyFont="1" applyBorder="1" applyAlignment="1" applyProtection="1">
      <alignment horizontal="center" vertical="top"/>
    </xf>
    <xf numFmtId="0" fontId="3" fillId="0" borderId="5" xfId="5" applyFont="1" applyBorder="1" applyAlignment="1" applyProtection="1">
      <alignment horizontal="center" vertical="top"/>
    </xf>
    <xf numFmtId="0" fontId="3" fillId="0" borderId="21" xfId="5" applyFont="1" applyBorder="1" applyAlignment="1" applyProtection="1">
      <alignment horizontal="center" vertical="top"/>
    </xf>
  </cellXfs>
  <cellStyles count="9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2 2" xfId="7" xr:uid="{00000000-0005-0000-0000-000004000000}"/>
    <cellStyle name="Normal 3" xfId="5" xr:uid="{00000000-0005-0000-0000-000005000000}"/>
    <cellStyle name="Normal 3 2" xfId="6" xr:uid="{00000000-0005-0000-0000-000006000000}"/>
    <cellStyle name="Percent" xfId="4" builtinId="5"/>
    <cellStyle name="Percent 2" xfId="8" xr:uid="{526F583C-6515-480C-8F2C-27E25F65C574}"/>
  </cellStyles>
  <dxfs count="27"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strike val="0"/>
        <color rgb="FFFFFF00"/>
      </font>
      <fill>
        <patternFill patternType="gray0625">
          <fgColor auto="1"/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strike val="0"/>
        <color rgb="FFFFFF00"/>
      </font>
      <fill>
        <patternFill patternType="gray0625">
          <fgColor auto="1"/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strike val="0"/>
        <color rgb="FFFFFF00"/>
      </font>
      <fill>
        <patternFill patternType="gray0625">
          <fgColor auto="1"/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</dxfs>
  <tableStyles count="0" defaultTableStyle="TableStyleMedium9" defaultPivotStyle="PivotStyleLight16"/>
  <colors>
    <mruColors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/19-20%20AAA/Subaward%20Exhibits/ENP/Non-Profits/Exhibit%20W1%20(C-1%20Budget)%20ENP%20Amendment%203%20Template%20(Non-Profits)%20(07-03-20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551745/Desktop/FY%2018-19%20ENP%20Templates/Non-Profits/Exhibit%20W3%20(III%20B%20Budget)%20Amendment%201%20%7bFY%202018-19%7d%20(Regional)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udget Detail-Personnel"/>
      <sheetName val="Budget Detail-Volunteers"/>
      <sheetName val="Budget Detail-Vol Exp"/>
      <sheetName val="Budget Detail-LowerTierSubs"/>
      <sheetName val="Budget Detail-Catered Food"/>
      <sheetName val="Budget Detail-Raw Food"/>
      <sheetName val="Budget Detail-Space"/>
      <sheetName val="Budget Detail-Equipment"/>
      <sheetName val="Budget Detail-Other Costs"/>
      <sheetName val="Budget Summary"/>
    </sheetNames>
    <sheetDataSet>
      <sheetData sheetId="0">
        <row r="3">
          <cell r="A3" t="str">
            <v>Program Services:</v>
          </cell>
        </row>
        <row r="4">
          <cell r="A4" t="str">
            <v>Fiscal Year:</v>
          </cell>
        </row>
        <row r="5">
          <cell r="A5" t="str">
            <v>Los Angeles County Region:</v>
          </cell>
        </row>
        <row r="6">
          <cell r="A6" t="str">
            <v>Subaward Number:</v>
          </cell>
        </row>
        <row r="7">
          <cell r="A7" t="str">
            <v>Amendment Number:</v>
          </cell>
          <cell r="T7" t="str">
            <v>Modification Number: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udget Detail-Personnel Staff"/>
      <sheetName val="Budget Detail-Personnel Vol."/>
      <sheetName val="Budget Detail-Personnel Vol Exp"/>
      <sheetName val="Budget Detail-Other Costs"/>
      <sheetName val="Budget Summary"/>
    </sheetNames>
    <sheetDataSet>
      <sheetData sheetId="0">
        <row r="3">
          <cell r="A3" t="str">
            <v>Program Services:</v>
          </cell>
          <cell r="G3" t="str">
            <v>TITLE III B PROGRAM SERVICES (TELEPHONE REASSURANCE SERVICES)</v>
          </cell>
        </row>
        <row r="4">
          <cell r="A4" t="str">
            <v>Fiscal Year:</v>
          </cell>
        </row>
        <row r="5">
          <cell r="A5" t="str">
            <v>Los Angeles County Region:</v>
          </cell>
        </row>
        <row r="6">
          <cell r="A6" t="str">
            <v>Subaward Number:</v>
          </cell>
        </row>
      </sheetData>
      <sheetData sheetId="1">
        <row r="19">
          <cell r="S19">
            <v>0</v>
          </cell>
        </row>
      </sheetData>
      <sheetData sheetId="2">
        <row r="22">
          <cell r="P22">
            <v>0</v>
          </cell>
        </row>
      </sheetData>
      <sheetData sheetId="3">
        <row r="19">
          <cell r="M19">
            <v>0</v>
          </cell>
        </row>
      </sheetData>
      <sheetData sheetId="4">
        <row r="24">
          <cell r="O24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BR42"/>
  <sheetViews>
    <sheetView tabSelected="1" zoomScaleNormal="100" workbookViewId="0">
      <selection activeCell="G7" sqref="G7:AI7"/>
    </sheetView>
  </sheetViews>
  <sheetFormatPr defaultColWidth="9.28515625" defaultRowHeight="12.75" x14ac:dyDescent="0.2"/>
  <cols>
    <col min="1" max="2" width="5" style="2" customWidth="1"/>
    <col min="3" max="5" width="4.28515625" style="2" customWidth="1"/>
    <col min="6" max="6" width="8.7109375" style="2" customWidth="1"/>
    <col min="7" max="7" width="9" style="2" customWidth="1"/>
    <col min="8" max="9" width="4" style="2" customWidth="1"/>
    <col min="10" max="18" width="4.28515625" style="2" customWidth="1"/>
    <col min="19" max="22" width="3.7109375" style="2" customWidth="1"/>
    <col min="23" max="25" width="3.42578125" style="2" customWidth="1"/>
    <col min="26" max="26" width="6.5703125" style="2" customWidth="1"/>
    <col min="27" max="29" width="4.28515625" style="2" customWidth="1"/>
    <col min="30" max="32" width="5.42578125" style="2" customWidth="1"/>
    <col min="33" max="34" width="4.28515625" style="2" customWidth="1"/>
    <col min="35" max="35" width="7.85546875" style="2" customWidth="1"/>
    <col min="36" max="44" width="3.7109375" style="2" customWidth="1"/>
    <col min="45" max="45" width="2.42578125" style="2" customWidth="1"/>
    <col min="46" max="46" width="3.7109375" style="3" customWidth="1"/>
    <col min="47" max="90" width="3.7109375" style="2" customWidth="1"/>
    <col min="91" max="16384" width="9.28515625" style="2"/>
  </cols>
  <sheetData>
    <row r="1" spans="1:70" ht="36" customHeight="1" x14ac:dyDescent="0.2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4"/>
      <c r="AM1" s="4"/>
      <c r="AN1" s="4"/>
      <c r="AO1" s="4"/>
      <c r="AP1" s="4"/>
      <c r="AQ1" s="4"/>
      <c r="AR1" s="4"/>
      <c r="AS1" s="4"/>
      <c r="AT1" s="52" t="s">
        <v>1</v>
      </c>
      <c r="AU1" s="60"/>
      <c r="AV1" s="60"/>
      <c r="AW1" s="60"/>
      <c r="AX1" s="52"/>
      <c r="AY1" s="52" t="s">
        <v>2</v>
      </c>
      <c r="AZ1" s="52" t="s">
        <v>3</v>
      </c>
      <c r="BA1" s="52"/>
      <c r="BB1" s="52"/>
      <c r="BC1" s="52"/>
      <c r="BD1" s="52"/>
      <c r="BE1" s="52"/>
      <c r="BF1" s="52"/>
      <c r="BG1" s="52"/>
      <c r="BH1" s="52"/>
      <c r="BI1" s="52"/>
      <c r="BJ1" s="53"/>
      <c r="BK1" s="53"/>
      <c r="BL1" s="60"/>
      <c r="BM1" s="60"/>
      <c r="BN1" s="60"/>
      <c r="BO1" s="60"/>
      <c r="BP1" s="60"/>
      <c r="BQ1" s="60"/>
      <c r="BR1" s="60"/>
    </row>
    <row r="2" spans="1:70" ht="13.5" x14ac:dyDescent="0.2">
      <c r="A2" s="101" t="s">
        <v>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4"/>
      <c r="AM2" s="4"/>
      <c r="AN2" s="4"/>
      <c r="AO2" s="4"/>
      <c r="AP2" s="4"/>
      <c r="AQ2" s="4"/>
      <c r="AR2" s="4"/>
      <c r="AS2" s="4"/>
      <c r="AT2" s="52" t="s">
        <v>5</v>
      </c>
      <c r="AU2" s="60"/>
      <c r="AV2" s="60"/>
      <c r="AW2" s="60"/>
      <c r="AX2" s="52"/>
      <c r="AY2" s="52" t="s">
        <v>6</v>
      </c>
      <c r="AZ2" s="52" t="s">
        <v>7</v>
      </c>
      <c r="BA2" s="52"/>
      <c r="BB2" s="52"/>
      <c r="BC2" s="52"/>
      <c r="BD2" s="52"/>
      <c r="BE2" s="52"/>
      <c r="BF2" s="52"/>
      <c r="BG2" s="52"/>
      <c r="BH2" s="52"/>
      <c r="BI2" s="52"/>
      <c r="BJ2" s="53"/>
      <c r="BK2" s="53"/>
      <c r="BL2" s="60"/>
      <c r="BM2" s="60"/>
      <c r="BN2" s="60"/>
      <c r="BO2" s="60"/>
      <c r="BP2" s="60"/>
      <c r="BQ2" s="60"/>
      <c r="BR2" s="60"/>
    </row>
    <row r="3" spans="1:70" ht="14.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52" t="s">
        <v>8</v>
      </c>
      <c r="AU3" s="60"/>
      <c r="AV3" s="60"/>
      <c r="AW3" s="60"/>
      <c r="AX3" s="52" t="s">
        <v>9</v>
      </c>
      <c r="AY3" s="52" t="s">
        <v>10</v>
      </c>
      <c r="AZ3" s="54" t="s">
        <v>11</v>
      </c>
      <c r="BA3" s="52"/>
      <c r="BB3" s="52"/>
      <c r="BC3" s="52"/>
      <c r="BD3" s="52"/>
      <c r="BE3" s="52"/>
      <c r="BF3" s="52"/>
      <c r="BG3" s="52"/>
      <c r="BH3" s="52"/>
      <c r="BI3" s="52"/>
      <c r="BJ3" s="53"/>
      <c r="BK3" s="53"/>
      <c r="BL3" s="60"/>
      <c r="BM3" s="60"/>
      <c r="BN3" s="60"/>
      <c r="BO3" s="60"/>
      <c r="BP3" s="60"/>
      <c r="BQ3" s="60"/>
      <c r="BR3" s="60"/>
    </row>
    <row r="4" spans="1:70" s="38" customFormat="1" ht="19.5" customHeight="1" x14ac:dyDescent="0.2">
      <c r="A4" s="1" t="s">
        <v>12</v>
      </c>
      <c r="B4" s="1"/>
      <c r="C4" s="1"/>
      <c r="D4" s="1"/>
      <c r="E4" s="1"/>
      <c r="F4" s="1"/>
      <c r="G4" s="96" t="s">
        <v>13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T4" s="54"/>
      <c r="AU4" s="55"/>
      <c r="AV4" s="55"/>
      <c r="AW4" s="55"/>
      <c r="AX4" s="54" t="s">
        <v>14</v>
      </c>
      <c r="AY4" s="54" t="s">
        <v>15</v>
      </c>
      <c r="AZ4" s="54" t="s">
        <v>16</v>
      </c>
      <c r="BA4" s="54"/>
      <c r="BB4" s="54"/>
      <c r="BC4" s="54"/>
      <c r="BD4" s="54"/>
      <c r="BE4" s="54"/>
      <c r="BF4" s="54"/>
      <c r="BG4" s="54"/>
      <c r="BH4" s="54"/>
      <c r="BI4" s="54"/>
      <c r="BJ4" s="56"/>
      <c r="BK4" s="56"/>
      <c r="BL4" s="55"/>
      <c r="BM4" s="55"/>
      <c r="BN4" s="55"/>
      <c r="BO4" s="55"/>
      <c r="BP4" s="55"/>
      <c r="BQ4" s="55"/>
      <c r="BR4" s="55"/>
    </row>
    <row r="5" spans="1:70" s="38" customFormat="1" ht="19.5" customHeight="1" x14ac:dyDescent="0.2">
      <c r="A5" s="1" t="s">
        <v>17</v>
      </c>
      <c r="B5" s="1"/>
      <c r="C5" s="1"/>
      <c r="D5" s="1"/>
      <c r="E5" s="1"/>
      <c r="F5" s="1"/>
      <c r="G5" s="69" t="s">
        <v>18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T5" s="54"/>
      <c r="AU5" s="55"/>
      <c r="AV5" s="55"/>
      <c r="AW5" s="55"/>
      <c r="AX5" s="54"/>
      <c r="AY5" s="54"/>
      <c r="AZ5" s="54" t="s">
        <v>19</v>
      </c>
      <c r="BA5" s="54"/>
      <c r="BB5" s="54"/>
      <c r="BC5" s="54"/>
      <c r="BD5" s="54"/>
      <c r="BE5" s="54"/>
      <c r="BF5" s="54"/>
      <c r="BG5" s="54"/>
      <c r="BH5" s="54"/>
      <c r="BI5" s="54"/>
      <c r="BJ5" s="56"/>
      <c r="BK5" s="56"/>
      <c r="BL5" s="55"/>
      <c r="BM5" s="55"/>
      <c r="BN5" s="55"/>
      <c r="BO5" s="55"/>
      <c r="BP5" s="55"/>
      <c r="BQ5" s="55"/>
      <c r="BR5" s="55"/>
    </row>
    <row r="6" spans="1:70" s="38" customFormat="1" ht="19.5" customHeight="1" x14ac:dyDescent="0.2">
      <c r="A6" s="1" t="s">
        <v>20</v>
      </c>
      <c r="B6" s="1"/>
      <c r="C6" s="1"/>
      <c r="D6" s="1"/>
      <c r="E6" s="1"/>
      <c r="F6" s="1"/>
      <c r="G6" s="97" t="s">
        <v>6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T6" s="54"/>
      <c r="AU6" s="55"/>
      <c r="AV6" s="55"/>
      <c r="AW6" s="55"/>
      <c r="AX6" s="54" t="s">
        <v>21</v>
      </c>
      <c r="AY6" s="54" t="s">
        <v>22</v>
      </c>
      <c r="AZ6" s="54" t="s">
        <v>23</v>
      </c>
      <c r="BA6" s="54"/>
      <c r="BB6" s="54"/>
      <c r="BC6" s="54"/>
      <c r="BD6" s="54"/>
      <c r="BE6" s="54"/>
      <c r="BF6" s="54"/>
      <c r="BG6" s="54"/>
      <c r="BH6" s="54"/>
      <c r="BI6" s="54"/>
      <c r="BJ6" s="56"/>
      <c r="BK6" s="56"/>
      <c r="BL6" s="55"/>
      <c r="BM6" s="55"/>
      <c r="BN6" s="55"/>
      <c r="BO6" s="55"/>
      <c r="BP6" s="55"/>
      <c r="BQ6" s="55"/>
      <c r="BR6" s="55"/>
    </row>
    <row r="7" spans="1:70" s="38" customFormat="1" ht="19.5" customHeight="1" x14ac:dyDescent="0.2">
      <c r="A7" s="5" t="s">
        <v>24</v>
      </c>
      <c r="B7" s="5"/>
      <c r="C7" s="5"/>
      <c r="D7" s="5"/>
      <c r="E7" s="5"/>
      <c r="F7" s="5"/>
      <c r="G7" s="98" t="s">
        <v>3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T7" s="54"/>
      <c r="AU7" s="55"/>
      <c r="AV7" s="55"/>
      <c r="AW7" s="55"/>
      <c r="AX7" s="54" t="s">
        <v>25</v>
      </c>
      <c r="AY7" s="54"/>
      <c r="AZ7" s="54" t="s">
        <v>26</v>
      </c>
      <c r="BA7" s="54"/>
      <c r="BB7" s="54"/>
      <c r="BC7" s="54"/>
      <c r="BD7" s="54"/>
      <c r="BE7" s="54"/>
      <c r="BF7" s="54"/>
      <c r="BG7" s="54"/>
      <c r="BH7" s="54"/>
      <c r="BI7" s="54"/>
      <c r="BJ7" s="56"/>
      <c r="BK7" s="56"/>
      <c r="BL7" s="55"/>
      <c r="BM7" s="55"/>
      <c r="BN7" s="55"/>
      <c r="BO7" s="55"/>
      <c r="BP7" s="55"/>
      <c r="BQ7" s="55"/>
      <c r="BR7" s="55"/>
    </row>
    <row r="8" spans="1:70" s="39" customFormat="1" ht="23.25" hidden="1" customHeight="1" x14ac:dyDescent="0.2">
      <c r="A8" s="6" t="s">
        <v>225</v>
      </c>
      <c r="B8" s="6"/>
      <c r="C8" s="6"/>
      <c r="D8" s="6"/>
      <c r="E8" s="7"/>
      <c r="F8" s="8"/>
      <c r="G8" s="117" t="s">
        <v>226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T8" s="41"/>
      <c r="AU8" s="57"/>
      <c r="AV8" s="57"/>
      <c r="AW8" s="57"/>
      <c r="AX8" s="40" t="s">
        <v>27</v>
      </c>
      <c r="AY8" s="41"/>
      <c r="AZ8" s="54" t="s">
        <v>28</v>
      </c>
      <c r="BA8" s="41"/>
      <c r="BB8" s="41"/>
      <c r="BC8" s="41"/>
      <c r="BD8" s="41"/>
      <c r="BE8" s="41"/>
      <c r="BF8" s="41"/>
      <c r="BG8" s="41"/>
      <c r="BH8" s="41"/>
      <c r="BI8" s="41"/>
      <c r="BJ8" s="58"/>
      <c r="BK8" s="58"/>
      <c r="BL8" s="57"/>
      <c r="BM8" s="57"/>
      <c r="BN8" s="57"/>
      <c r="BO8" s="57"/>
      <c r="BP8" s="57"/>
      <c r="BQ8" s="57"/>
      <c r="BR8" s="57"/>
    </row>
    <row r="9" spans="1:70" s="39" customFormat="1" ht="22.15" hidden="1" customHeight="1" x14ac:dyDescent="0.2">
      <c r="A9" s="6" t="s">
        <v>29</v>
      </c>
      <c r="B9" s="6"/>
      <c r="C9" s="6"/>
      <c r="D9" s="6"/>
      <c r="E9" s="7"/>
      <c r="F9" s="8"/>
      <c r="G9" s="128" t="s">
        <v>9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 t="s">
        <v>30</v>
      </c>
      <c r="S9" s="129"/>
      <c r="T9" s="129"/>
      <c r="U9" s="129"/>
      <c r="V9" s="129"/>
      <c r="W9" s="129"/>
      <c r="X9" s="128" t="s">
        <v>9</v>
      </c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T9" s="41"/>
      <c r="AU9" s="57"/>
      <c r="AV9" s="57"/>
      <c r="AW9" s="57"/>
      <c r="AX9" s="40" t="s">
        <v>31</v>
      </c>
      <c r="AY9" s="41"/>
      <c r="AZ9" s="54" t="s">
        <v>32</v>
      </c>
      <c r="BA9" s="54" t="s">
        <v>28</v>
      </c>
      <c r="BB9" s="41"/>
      <c r="BC9" s="41"/>
      <c r="BD9" s="41"/>
      <c r="BE9" s="41"/>
      <c r="BF9" s="41"/>
      <c r="BG9" s="41"/>
      <c r="BH9" s="41"/>
      <c r="BI9" s="41"/>
      <c r="BJ9" s="58"/>
      <c r="BK9" s="58"/>
      <c r="BL9" s="57"/>
      <c r="BM9" s="57"/>
      <c r="BN9" s="57"/>
      <c r="BO9" s="57"/>
      <c r="BP9" s="57"/>
      <c r="BQ9" s="57"/>
      <c r="BR9" s="57"/>
    </row>
    <row r="10" spans="1:70" s="39" customFormat="1" ht="23.25" customHeight="1" x14ac:dyDescent="0.2">
      <c r="A10" s="122" t="s">
        <v>33</v>
      </c>
      <c r="B10" s="122"/>
      <c r="C10" s="122"/>
      <c r="D10" s="122"/>
      <c r="E10" s="122"/>
      <c r="F10" s="122"/>
      <c r="G10" s="130" t="s">
        <v>34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1"/>
      <c r="S10" s="131"/>
      <c r="T10" s="131"/>
      <c r="U10" s="131"/>
      <c r="V10" s="131"/>
      <c r="W10" s="131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T10" s="41"/>
      <c r="AU10" s="57"/>
      <c r="AV10" s="57"/>
      <c r="AW10" s="57"/>
      <c r="AX10" s="40" t="s">
        <v>35</v>
      </c>
      <c r="AY10" s="41"/>
      <c r="AZ10" s="14" t="s">
        <v>36</v>
      </c>
      <c r="BA10" s="41"/>
      <c r="BB10" s="41"/>
      <c r="BC10" s="41"/>
      <c r="BD10" s="41"/>
      <c r="BE10" s="41"/>
      <c r="BF10" s="41"/>
      <c r="BG10" s="41"/>
      <c r="BH10" s="41"/>
      <c r="BI10" s="41"/>
      <c r="BJ10" s="58"/>
      <c r="BK10" s="58"/>
      <c r="BL10" s="57"/>
      <c r="BM10" s="57"/>
      <c r="BN10" s="57"/>
      <c r="BO10" s="57"/>
      <c r="BP10" s="57"/>
      <c r="BQ10" s="57"/>
      <c r="BR10" s="57"/>
    </row>
    <row r="11" spans="1:70" ht="9.75" customHeight="1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52"/>
      <c r="AU11" s="60"/>
      <c r="AV11" s="60"/>
      <c r="AW11" s="60"/>
      <c r="AX11" s="52" t="s">
        <v>37</v>
      </c>
      <c r="AY11" s="52"/>
      <c r="AZ11" s="14"/>
      <c r="BA11" s="52"/>
      <c r="BB11" s="52"/>
      <c r="BC11" s="52"/>
      <c r="BD11" s="52"/>
      <c r="BE11" s="52"/>
      <c r="BF11" s="52"/>
      <c r="BG11" s="52"/>
      <c r="BH11" s="52"/>
      <c r="BI11" s="52"/>
      <c r="BJ11" s="53"/>
      <c r="BK11" s="53"/>
      <c r="BL11" s="60"/>
      <c r="BM11" s="60"/>
      <c r="BN11" s="60"/>
      <c r="BO11" s="60"/>
      <c r="BP11" s="60"/>
      <c r="BQ11" s="60"/>
      <c r="BR11" s="60"/>
    </row>
    <row r="12" spans="1:70" ht="19.5" customHeight="1" x14ac:dyDescent="0.2">
      <c r="A12" s="126" t="s">
        <v>38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 t="s">
        <v>39</v>
      </c>
      <c r="X12" s="126"/>
      <c r="Y12" s="126"/>
      <c r="Z12" s="126"/>
      <c r="AA12" s="126"/>
      <c r="AB12" s="126"/>
      <c r="AC12" s="126"/>
      <c r="AD12" s="126"/>
      <c r="AE12" s="126" t="s">
        <v>40</v>
      </c>
      <c r="AF12" s="126"/>
      <c r="AG12" s="126" t="s">
        <v>41</v>
      </c>
      <c r="AH12" s="126"/>
      <c r="AI12" s="126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52"/>
      <c r="AU12" s="60"/>
      <c r="AV12" s="60"/>
      <c r="AW12" s="60"/>
      <c r="AX12" s="52"/>
      <c r="AY12" s="52"/>
      <c r="AZ12" s="14"/>
      <c r="BA12" s="52"/>
      <c r="BB12" s="52"/>
      <c r="BC12" s="52"/>
      <c r="BD12" s="52"/>
      <c r="BE12" s="52"/>
      <c r="BF12" s="52"/>
      <c r="BG12" s="52"/>
      <c r="BH12" s="52"/>
      <c r="BI12" s="52"/>
      <c r="BJ12" s="53"/>
      <c r="BK12" s="53"/>
      <c r="BL12" s="60"/>
      <c r="BM12" s="60"/>
      <c r="BN12" s="60"/>
      <c r="BO12" s="60"/>
      <c r="BP12" s="60"/>
      <c r="BQ12" s="60"/>
      <c r="BR12" s="60"/>
    </row>
    <row r="13" spans="1:70" ht="19.5" customHeight="1" x14ac:dyDescent="0.2">
      <c r="A13" s="120" t="s">
        <v>42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15" t="s">
        <v>43</v>
      </c>
      <c r="X13" s="115"/>
      <c r="Y13" s="115"/>
      <c r="Z13" s="115"/>
      <c r="AA13" s="115"/>
      <c r="AB13" s="115"/>
      <c r="AC13" s="115"/>
      <c r="AD13" s="115"/>
      <c r="AE13" s="120" t="s">
        <v>44</v>
      </c>
      <c r="AF13" s="120"/>
      <c r="AG13" s="116" t="s">
        <v>45</v>
      </c>
      <c r="AH13" s="116"/>
      <c r="AI13" s="116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52"/>
      <c r="AU13" s="60"/>
      <c r="AV13" s="60"/>
      <c r="AW13" s="60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3"/>
      <c r="BK13" s="53"/>
      <c r="BL13" s="60"/>
      <c r="BM13" s="60"/>
      <c r="BN13" s="60"/>
      <c r="BO13" s="60"/>
      <c r="BP13" s="60"/>
      <c r="BQ13" s="60"/>
      <c r="BR13" s="60"/>
    </row>
    <row r="14" spans="1:7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4"/>
      <c r="AV14" s="4"/>
      <c r="AW14" s="4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7"/>
      <c r="BK14" s="37"/>
      <c r="BL14" s="4"/>
      <c r="BM14" s="4"/>
      <c r="BN14" s="4"/>
      <c r="BO14" s="4"/>
      <c r="BP14" s="4"/>
      <c r="BQ14" s="4"/>
      <c r="BR14" s="4"/>
    </row>
    <row r="15" spans="1:70" ht="19.5" customHeight="1" x14ac:dyDescent="0.2">
      <c r="A15" s="114" t="s">
        <v>38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 t="s">
        <v>39</v>
      </c>
      <c r="X15" s="114"/>
      <c r="Y15" s="114"/>
      <c r="Z15" s="114"/>
      <c r="AA15" s="114"/>
      <c r="AB15" s="114"/>
      <c r="AC15" s="114"/>
      <c r="AD15" s="114"/>
      <c r="AE15" s="114" t="s">
        <v>40</v>
      </c>
      <c r="AF15" s="114"/>
      <c r="AG15" s="114" t="s">
        <v>41</v>
      </c>
      <c r="AH15" s="114"/>
      <c r="AI15" s="11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4"/>
      <c r="AV15" s="4"/>
      <c r="AW15" s="4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4"/>
      <c r="BM15" s="4"/>
      <c r="BN15" s="4"/>
      <c r="BO15" s="4"/>
      <c r="BP15" s="4"/>
      <c r="BQ15" s="4"/>
      <c r="BR15" s="4"/>
    </row>
    <row r="16" spans="1:70" ht="19.5" customHeight="1" x14ac:dyDescent="0.2">
      <c r="A16" s="120" t="s">
        <v>46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15" t="s">
        <v>43</v>
      </c>
      <c r="X16" s="115"/>
      <c r="Y16" s="115"/>
      <c r="Z16" s="115"/>
      <c r="AA16" s="115"/>
      <c r="AB16" s="115"/>
      <c r="AC16" s="115"/>
      <c r="AD16" s="115"/>
      <c r="AE16" s="120" t="s">
        <v>44</v>
      </c>
      <c r="AF16" s="120"/>
      <c r="AG16" s="116" t="s">
        <v>45</v>
      </c>
      <c r="AH16" s="116"/>
      <c r="AI16" s="116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</row>
    <row r="17" spans="1:45" ht="12.75" customHeight="1" x14ac:dyDescent="0.2">
      <c r="A17" s="4"/>
      <c r="B17" s="6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4" t="s">
        <v>47</v>
      </c>
      <c r="AC17" s="124"/>
      <c r="AD17" s="12"/>
      <c r="AE17" s="12"/>
      <c r="AF17" s="12"/>
      <c r="AG17" s="12"/>
      <c r="AH17" s="12"/>
      <c r="AI17" s="12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19.5" customHeight="1" x14ac:dyDescent="0.2">
      <c r="A18" s="119" t="s">
        <v>1</v>
      </c>
      <c r="B18" s="119"/>
      <c r="C18" s="126" t="s">
        <v>48</v>
      </c>
      <c r="D18" s="126"/>
      <c r="E18" s="126"/>
      <c r="F18" s="126"/>
      <c r="G18" s="126"/>
      <c r="H18" s="126"/>
      <c r="I18" s="126"/>
      <c r="J18" s="126"/>
      <c r="K18" s="126"/>
      <c r="L18" s="126" t="s">
        <v>49</v>
      </c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3" t="s">
        <v>50</v>
      </c>
      <c r="X18" s="123"/>
      <c r="Y18" s="123"/>
      <c r="Z18" s="123"/>
      <c r="AA18" s="123"/>
      <c r="AB18" s="125"/>
      <c r="AC18" s="125"/>
      <c r="AD18" s="126" t="s">
        <v>51</v>
      </c>
      <c r="AE18" s="126"/>
      <c r="AF18" s="126"/>
      <c r="AG18" s="126"/>
      <c r="AH18" s="126"/>
      <c r="AI18" s="126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9.5" customHeight="1" x14ac:dyDescent="0.2">
      <c r="A19" s="116" t="s">
        <v>52</v>
      </c>
      <c r="B19" s="116"/>
      <c r="C19" s="115" t="s">
        <v>53</v>
      </c>
      <c r="D19" s="115"/>
      <c r="E19" s="115"/>
      <c r="F19" s="115"/>
      <c r="G19" s="115"/>
      <c r="H19" s="115"/>
      <c r="I19" s="115"/>
      <c r="J19" s="115"/>
      <c r="K19" s="115"/>
      <c r="L19" s="120" t="s">
        <v>54</v>
      </c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16" t="s">
        <v>55</v>
      </c>
      <c r="X19" s="116"/>
      <c r="Y19" s="116"/>
      <c r="Z19" s="116"/>
      <c r="AA19" s="116"/>
      <c r="AB19" s="120" t="s">
        <v>56</v>
      </c>
      <c r="AC19" s="120"/>
      <c r="AD19" s="116" t="s">
        <v>57</v>
      </c>
      <c r="AE19" s="116"/>
      <c r="AF19" s="116"/>
      <c r="AG19" s="116"/>
      <c r="AH19" s="116"/>
      <c r="AI19" s="116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12.75" customHeight="1" x14ac:dyDescent="0.2">
      <c r="A20" s="4"/>
      <c r="B20" s="6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24" t="s">
        <v>47</v>
      </c>
      <c r="AC20" s="12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ht="19.5" customHeight="1" x14ac:dyDescent="0.2">
      <c r="A21" s="119" t="s">
        <v>1</v>
      </c>
      <c r="B21" s="119"/>
      <c r="C21" s="126" t="s">
        <v>48</v>
      </c>
      <c r="D21" s="126"/>
      <c r="E21" s="126"/>
      <c r="F21" s="126"/>
      <c r="G21" s="126"/>
      <c r="H21" s="126"/>
      <c r="I21" s="126"/>
      <c r="J21" s="126"/>
      <c r="K21" s="126"/>
      <c r="L21" s="126" t="s">
        <v>49</v>
      </c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3" t="s">
        <v>50</v>
      </c>
      <c r="X21" s="123"/>
      <c r="Y21" s="123"/>
      <c r="Z21" s="123"/>
      <c r="AA21" s="123"/>
      <c r="AB21" s="125"/>
      <c r="AC21" s="125"/>
      <c r="AD21" s="126" t="s">
        <v>51</v>
      </c>
      <c r="AE21" s="126"/>
      <c r="AF21" s="126"/>
      <c r="AG21" s="126"/>
      <c r="AH21" s="126"/>
      <c r="AI21" s="126"/>
      <c r="AJ21" s="4"/>
      <c r="AK21" s="4"/>
      <c r="AL21" s="4"/>
      <c r="AM21" s="4"/>
      <c r="AN21" s="4"/>
      <c r="AO21" s="4"/>
      <c r="AP21" s="4"/>
      <c r="AQ21" s="4"/>
      <c r="AR21" s="4"/>
      <c r="AS21" s="68"/>
    </row>
    <row r="22" spans="1:45" ht="19.5" customHeight="1" x14ac:dyDescent="0.2">
      <c r="A22" s="116" t="s">
        <v>52</v>
      </c>
      <c r="B22" s="116"/>
      <c r="C22" s="115" t="s">
        <v>58</v>
      </c>
      <c r="D22" s="115"/>
      <c r="E22" s="115"/>
      <c r="F22" s="115"/>
      <c r="G22" s="115"/>
      <c r="H22" s="115"/>
      <c r="I22" s="115"/>
      <c r="J22" s="115"/>
      <c r="K22" s="115"/>
      <c r="L22" s="115" t="s">
        <v>54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6" t="s">
        <v>55</v>
      </c>
      <c r="X22" s="116"/>
      <c r="Y22" s="116"/>
      <c r="Z22" s="116"/>
      <c r="AA22" s="116"/>
      <c r="AB22" s="115" t="s">
        <v>56</v>
      </c>
      <c r="AC22" s="115"/>
      <c r="AD22" s="116" t="s">
        <v>57</v>
      </c>
      <c r="AE22" s="116"/>
      <c r="AF22" s="116"/>
      <c r="AG22" s="116"/>
      <c r="AH22" s="116"/>
      <c r="AI22" s="116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19.5" customHeight="1" x14ac:dyDescent="0.2">
      <c r="A23" s="4"/>
      <c r="B23" s="6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18" t="s">
        <v>47</v>
      </c>
      <c r="AC23" s="118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19.5" customHeight="1" x14ac:dyDescent="0.2">
      <c r="A24" s="119" t="s">
        <v>1</v>
      </c>
      <c r="B24" s="119"/>
      <c r="C24" s="114" t="s">
        <v>48</v>
      </c>
      <c r="D24" s="114"/>
      <c r="E24" s="114"/>
      <c r="F24" s="114"/>
      <c r="G24" s="114"/>
      <c r="H24" s="114"/>
      <c r="I24" s="114"/>
      <c r="J24" s="114"/>
      <c r="K24" s="114"/>
      <c r="L24" s="114" t="s">
        <v>49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27" t="s">
        <v>50</v>
      </c>
      <c r="X24" s="127"/>
      <c r="Y24" s="127"/>
      <c r="Z24" s="127"/>
      <c r="AA24" s="127"/>
      <c r="AB24" s="119"/>
      <c r="AC24" s="119"/>
      <c r="AD24" s="114" t="s">
        <v>51</v>
      </c>
      <c r="AE24" s="114"/>
      <c r="AF24" s="114"/>
      <c r="AG24" s="114"/>
      <c r="AH24" s="114"/>
      <c r="AI24" s="11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12.75" customHeight="1" x14ac:dyDescent="0.2">
      <c r="A25" s="116" t="s">
        <v>52</v>
      </c>
      <c r="B25" s="116"/>
      <c r="C25" s="115" t="s">
        <v>59</v>
      </c>
      <c r="D25" s="115"/>
      <c r="E25" s="115"/>
      <c r="F25" s="115"/>
      <c r="G25" s="115"/>
      <c r="H25" s="115"/>
      <c r="I25" s="115"/>
      <c r="J25" s="115"/>
      <c r="K25" s="115"/>
      <c r="L25" s="115" t="s">
        <v>54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6" t="s">
        <v>55</v>
      </c>
      <c r="X25" s="116"/>
      <c r="Y25" s="116"/>
      <c r="Z25" s="116"/>
      <c r="AA25" s="116"/>
      <c r="AB25" s="115" t="s">
        <v>56</v>
      </c>
      <c r="AC25" s="115"/>
      <c r="AD25" s="116" t="s">
        <v>57</v>
      </c>
      <c r="AE25" s="116"/>
      <c r="AF25" s="116"/>
      <c r="AG25" s="116"/>
      <c r="AH25" s="116"/>
      <c r="AI25" s="116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2.75" customHeight="1" x14ac:dyDescent="0.2">
      <c r="A26" s="64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4"/>
      <c r="X26" s="64"/>
      <c r="Y26" s="64"/>
      <c r="Z26" s="64"/>
      <c r="AA26" s="64"/>
      <c r="AB26" s="65"/>
      <c r="AC26" s="65"/>
      <c r="AD26" s="64"/>
      <c r="AE26" s="64"/>
      <c r="AF26" s="64"/>
      <c r="AG26" s="64"/>
      <c r="AH26" s="64"/>
      <c r="AI26" s="6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5.75" thickBot="1" x14ac:dyDescent="0.25">
      <c r="A27" s="141" t="s">
        <v>60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27" customHeight="1" x14ac:dyDescent="0.2">
      <c r="A28" s="109" t="s">
        <v>61</v>
      </c>
      <c r="B28" s="109"/>
      <c r="C28" s="109"/>
      <c r="D28" s="109"/>
      <c r="E28" s="109"/>
      <c r="F28" s="109" t="s">
        <v>227</v>
      </c>
      <c r="G28" s="109"/>
      <c r="H28" s="103" t="s">
        <v>62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5"/>
      <c r="W28" s="136" t="s">
        <v>63</v>
      </c>
      <c r="X28" s="137"/>
      <c r="Y28" s="137"/>
      <c r="Z28" s="138"/>
      <c r="AA28" s="108" t="s">
        <v>64</v>
      </c>
      <c r="AB28" s="109"/>
      <c r="AC28" s="109"/>
      <c r="AD28" s="109"/>
      <c r="AE28" s="109"/>
      <c r="AF28" s="109"/>
      <c r="AG28" s="109"/>
      <c r="AH28" s="109"/>
      <c r="AI28" s="109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45.75" customHeight="1" x14ac:dyDescent="0.2">
      <c r="A29" s="109"/>
      <c r="B29" s="109"/>
      <c r="C29" s="109"/>
      <c r="D29" s="109"/>
      <c r="E29" s="109"/>
      <c r="F29" s="109"/>
      <c r="G29" s="109"/>
      <c r="H29" s="106" t="s">
        <v>65</v>
      </c>
      <c r="I29" s="107"/>
      <c r="J29" s="107"/>
      <c r="K29" s="107"/>
      <c r="L29" s="107"/>
      <c r="M29" s="108"/>
      <c r="N29" s="106" t="s">
        <v>66</v>
      </c>
      <c r="O29" s="107"/>
      <c r="P29" s="107"/>
      <c r="Q29" s="107"/>
      <c r="R29" s="107"/>
      <c r="S29" s="108"/>
      <c r="T29" s="106" t="s">
        <v>67</v>
      </c>
      <c r="U29" s="107"/>
      <c r="V29" s="133"/>
      <c r="W29" s="139"/>
      <c r="X29" s="109"/>
      <c r="Y29" s="109"/>
      <c r="Z29" s="140"/>
      <c r="AA29" s="112" t="s">
        <v>215</v>
      </c>
      <c r="AB29" s="110"/>
      <c r="AC29" s="110"/>
      <c r="AD29" s="110" t="s">
        <v>68</v>
      </c>
      <c r="AE29" s="110"/>
      <c r="AF29" s="110"/>
      <c r="AG29" s="110" t="s">
        <v>69</v>
      </c>
      <c r="AH29" s="110"/>
      <c r="AI29" s="110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39" customHeight="1" x14ac:dyDescent="0.2">
      <c r="A30" s="109"/>
      <c r="B30" s="109"/>
      <c r="C30" s="109"/>
      <c r="D30" s="109"/>
      <c r="E30" s="109"/>
      <c r="F30" s="109" t="s">
        <v>70</v>
      </c>
      <c r="G30" s="109"/>
      <c r="H30" s="109" t="s">
        <v>71</v>
      </c>
      <c r="I30" s="109"/>
      <c r="J30" s="109"/>
      <c r="K30" s="109" t="s">
        <v>72</v>
      </c>
      <c r="L30" s="109"/>
      <c r="M30" s="109"/>
      <c r="N30" s="109" t="s">
        <v>71</v>
      </c>
      <c r="O30" s="109"/>
      <c r="P30" s="109"/>
      <c r="Q30" s="109" t="s">
        <v>72</v>
      </c>
      <c r="R30" s="109"/>
      <c r="S30" s="109"/>
      <c r="T30" s="109" t="s">
        <v>71</v>
      </c>
      <c r="U30" s="109"/>
      <c r="V30" s="106"/>
      <c r="W30" s="139" t="s">
        <v>73</v>
      </c>
      <c r="X30" s="109"/>
      <c r="Y30" s="109"/>
      <c r="Z30" s="140"/>
      <c r="AA30" s="112"/>
      <c r="AB30" s="110"/>
      <c r="AC30" s="110"/>
      <c r="AD30" s="110"/>
      <c r="AE30" s="110"/>
      <c r="AF30" s="110"/>
      <c r="AG30" s="110"/>
      <c r="AH30" s="110"/>
      <c r="AI30" s="110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24" customHeight="1" x14ac:dyDescent="0.2">
      <c r="A31" s="102" t="s">
        <v>74</v>
      </c>
      <c r="B31" s="102"/>
      <c r="C31" s="102"/>
      <c r="D31" s="102"/>
      <c r="E31" s="102"/>
      <c r="F31" s="70" t="s">
        <v>75</v>
      </c>
      <c r="G31" s="71"/>
      <c r="H31" s="72" t="s">
        <v>75</v>
      </c>
      <c r="I31" s="72"/>
      <c r="J31" s="72"/>
      <c r="K31" s="72" t="s">
        <v>75</v>
      </c>
      <c r="L31" s="72"/>
      <c r="M31" s="72"/>
      <c r="N31" s="72" t="s">
        <v>75</v>
      </c>
      <c r="O31" s="72"/>
      <c r="P31" s="72"/>
      <c r="Q31" s="72" t="s">
        <v>75</v>
      </c>
      <c r="R31" s="72"/>
      <c r="S31" s="72"/>
      <c r="T31" s="72" t="s">
        <v>75</v>
      </c>
      <c r="U31" s="72"/>
      <c r="V31" s="72"/>
      <c r="W31" s="134">
        <f>SUM(F31:V31)</f>
        <v>0</v>
      </c>
      <c r="X31" s="75"/>
      <c r="Y31" s="75"/>
      <c r="Z31" s="135"/>
      <c r="AA31" s="113">
        <f>SUM('Budget Summary '!I46:J46)</f>
        <v>0</v>
      </c>
      <c r="AB31" s="111"/>
      <c r="AC31" s="111"/>
      <c r="AD31" s="111">
        <f>SUM('Budget Summary '!I48:J48,'Budget Summary '!I47:J47)</f>
        <v>0</v>
      </c>
      <c r="AE31" s="111"/>
      <c r="AF31" s="111"/>
      <c r="AG31" s="132">
        <f>SUM(AA31:AF31)</f>
        <v>0</v>
      </c>
      <c r="AH31" s="132"/>
      <c r="AI31" s="132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24" customHeight="1" thickBot="1" x14ac:dyDescent="0.25">
      <c r="A32" s="74" t="s">
        <v>76</v>
      </c>
      <c r="B32" s="74"/>
      <c r="C32" s="74"/>
      <c r="D32" s="74"/>
      <c r="E32" s="74"/>
      <c r="F32" s="75">
        <f>SUM(F31:G31)</f>
        <v>0</v>
      </c>
      <c r="G32" s="75"/>
      <c r="H32" s="75">
        <f>SUM(H31:J31)</f>
        <v>0</v>
      </c>
      <c r="I32" s="75"/>
      <c r="J32" s="75"/>
      <c r="K32" s="75">
        <f>SUM(K31:M31)</f>
        <v>0</v>
      </c>
      <c r="L32" s="75"/>
      <c r="M32" s="75"/>
      <c r="N32" s="75">
        <f>SUM(N31:P31)</f>
        <v>0</v>
      </c>
      <c r="O32" s="75"/>
      <c r="P32" s="75"/>
      <c r="Q32" s="75">
        <f>SUM(Q31:S31)</f>
        <v>0</v>
      </c>
      <c r="R32" s="75"/>
      <c r="S32" s="75"/>
      <c r="T32" s="75">
        <f>SUM(T31:V31)</f>
        <v>0</v>
      </c>
      <c r="U32" s="75"/>
      <c r="V32" s="76"/>
      <c r="W32" s="80">
        <f>SUM(W31:Z31)</f>
        <v>0</v>
      </c>
      <c r="X32" s="81"/>
      <c r="Y32" s="81"/>
      <c r="Z32" s="82"/>
      <c r="AA32" s="77"/>
      <c r="AB32" s="78"/>
      <c r="AC32" s="78"/>
      <c r="AD32" s="78"/>
      <c r="AE32" s="78"/>
      <c r="AF32" s="78"/>
      <c r="AG32" s="78"/>
      <c r="AH32" s="78"/>
      <c r="AI32" s="79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5" spans="1:54" ht="25.5" hidden="1" customHeight="1" x14ac:dyDescent="0.2">
      <c r="A35" s="4"/>
      <c r="B35" s="4"/>
      <c r="C35" s="86" t="s">
        <v>77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8"/>
      <c r="AJ35" s="4"/>
      <c r="AK35" s="4"/>
      <c r="AL35" s="4"/>
      <c r="AM35" s="4"/>
      <c r="AN35" s="4"/>
      <c r="AO35" s="4"/>
      <c r="AP35" s="4"/>
      <c r="AQ35" s="4"/>
      <c r="AR35" s="4"/>
      <c r="AS35" s="4"/>
      <c r="AU35" s="4"/>
      <c r="AV35" s="4"/>
      <c r="AW35" s="4"/>
      <c r="AX35" s="4"/>
      <c r="AY35" s="4"/>
      <c r="AZ35" s="4"/>
      <c r="BA35" s="4"/>
      <c r="BB35" s="4"/>
    </row>
    <row r="36" spans="1:54" ht="25.5" hidden="1" customHeight="1" x14ac:dyDescent="0.2">
      <c r="A36" s="4"/>
      <c r="B36" s="4"/>
      <c r="C36" s="89" t="s">
        <v>78</v>
      </c>
      <c r="D36" s="90"/>
      <c r="E36" s="90"/>
      <c r="F36" s="90"/>
      <c r="G36" s="90"/>
      <c r="H36" s="91"/>
      <c r="I36" s="83"/>
      <c r="J36" s="84"/>
      <c r="K36" s="84"/>
      <c r="L36" s="84"/>
      <c r="M36" s="84"/>
      <c r="N36" s="84"/>
      <c r="O36" s="84"/>
      <c r="P36" s="84"/>
      <c r="Q36" s="84"/>
      <c r="R36" s="85"/>
      <c r="S36" s="92" t="s">
        <v>79</v>
      </c>
      <c r="T36" s="93"/>
      <c r="U36" s="93"/>
      <c r="V36" s="93"/>
      <c r="W36" s="93"/>
      <c r="X36" s="93"/>
      <c r="Y36" s="93"/>
      <c r="Z36" s="95"/>
      <c r="AA36" s="83"/>
      <c r="AB36" s="84"/>
      <c r="AC36" s="84"/>
      <c r="AD36" s="84"/>
      <c r="AE36" s="84"/>
      <c r="AF36" s="84"/>
      <c r="AG36" s="84"/>
      <c r="AH36" s="84"/>
      <c r="AI36" s="85"/>
      <c r="AJ36" s="4"/>
      <c r="AK36" s="4"/>
      <c r="AL36" s="4"/>
      <c r="AM36" s="4"/>
      <c r="AN36" s="4"/>
      <c r="AO36" s="4"/>
      <c r="AP36" s="4"/>
      <c r="AQ36" s="4"/>
      <c r="AR36" s="4"/>
      <c r="AS36" s="4"/>
      <c r="AU36" s="4"/>
      <c r="AV36" s="4"/>
      <c r="AW36" s="4"/>
      <c r="AX36" s="4"/>
      <c r="AY36" s="4"/>
      <c r="AZ36" s="4"/>
      <c r="BA36" s="4"/>
      <c r="BB36" s="4"/>
    </row>
    <row r="37" spans="1:54" ht="25.5" hidden="1" customHeight="1" x14ac:dyDescent="0.2">
      <c r="A37" s="4"/>
      <c r="B37" s="4"/>
      <c r="C37" s="83" t="s">
        <v>80</v>
      </c>
      <c r="D37" s="84"/>
      <c r="E37" s="84"/>
      <c r="F37" s="84"/>
      <c r="G37" s="84"/>
      <c r="H37" s="85"/>
      <c r="I37" s="83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5"/>
      <c r="AJ37" s="4"/>
      <c r="AK37" s="4"/>
      <c r="AL37" s="4"/>
      <c r="AM37" s="4"/>
      <c r="AN37" s="4"/>
      <c r="AO37" s="4"/>
      <c r="AP37" s="4"/>
      <c r="AQ37" s="4"/>
      <c r="AR37" s="4"/>
      <c r="AS37" s="4"/>
      <c r="AU37" s="4"/>
      <c r="AV37" s="4"/>
      <c r="AW37" s="4"/>
      <c r="AX37" s="4"/>
      <c r="AY37" s="4"/>
      <c r="AZ37" s="4"/>
      <c r="BA37" s="4"/>
      <c r="BB37" s="4"/>
    </row>
    <row r="38" spans="1:54" s="4" customFormat="1" ht="25.5" hidden="1" customHeight="1" x14ac:dyDescent="0.2">
      <c r="C38" s="83" t="s">
        <v>81</v>
      </c>
      <c r="D38" s="84"/>
      <c r="E38" s="84"/>
      <c r="F38" s="84"/>
      <c r="G38" s="84"/>
      <c r="H38" s="85"/>
      <c r="I38" s="83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5"/>
      <c r="Y38" s="92" t="s">
        <v>82</v>
      </c>
      <c r="Z38" s="93"/>
      <c r="AA38" s="94"/>
      <c r="AB38" s="84"/>
      <c r="AC38" s="84"/>
      <c r="AD38" s="84"/>
      <c r="AE38" s="84"/>
      <c r="AF38" s="84"/>
      <c r="AG38" s="84"/>
      <c r="AH38" s="84"/>
      <c r="AI38" s="85"/>
      <c r="AT38" s="3"/>
      <c r="BB38" s="3"/>
    </row>
    <row r="39" spans="1:54" s="4" customFormat="1" ht="12.75" customHeight="1" x14ac:dyDescent="0.2">
      <c r="A39" s="63" t="s">
        <v>83</v>
      </c>
      <c r="AT39" s="3"/>
      <c r="BB39" s="3"/>
    </row>
    <row r="40" spans="1:54" s="4" customFormat="1" ht="27.75" customHeight="1" x14ac:dyDescent="0.2">
      <c r="A40" s="73" t="s">
        <v>228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T40" s="3"/>
      <c r="BB40" s="3"/>
    </row>
    <row r="41" spans="1:54" s="4" customFormat="1" ht="23.25" customHeight="1" x14ac:dyDescent="0.2">
      <c r="A41" s="73" t="s">
        <v>84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T41" s="3"/>
      <c r="BB41" s="3"/>
    </row>
    <row r="42" spans="1:54" s="4" customFormat="1" ht="24" customHeight="1" x14ac:dyDescent="0.2">
      <c r="A42" s="73" t="s">
        <v>85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T42" s="3"/>
      <c r="BB42" s="3"/>
    </row>
  </sheetData>
  <sheetProtection algorithmName="SHA-512" hashValue="dPAfjt42gOmbVu5ZpNA6HcknJh6sNxUTO4tgEaFZz1lXU1nr6uHDs6331IGBpXmcUgs0AgVryGG/AlN3bljXwA==" saltValue="qIF7cvZICZnBHmn203wYKw==" spinCount="100000" sheet="1" selectLockedCells="1"/>
  <mergeCells count="118">
    <mergeCell ref="AD21:AI21"/>
    <mergeCell ref="AG31:AI31"/>
    <mergeCell ref="W22:AA22"/>
    <mergeCell ref="AD22:AI22"/>
    <mergeCell ref="AB22:AC22"/>
    <mergeCell ref="N29:S29"/>
    <mergeCell ref="T29:V29"/>
    <mergeCell ref="AA28:AI28"/>
    <mergeCell ref="W31:Z31"/>
    <mergeCell ref="W28:Z29"/>
    <mergeCell ref="T31:V31"/>
    <mergeCell ref="N30:P30"/>
    <mergeCell ref="W30:Z30"/>
    <mergeCell ref="L22:V22"/>
    <mergeCell ref="A27:AI27"/>
    <mergeCell ref="A28:E30"/>
    <mergeCell ref="F28:G29"/>
    <mergeCell ref="A22:B22"/>
    <mergeCell ref="C22:K22"/>
    <mergeCell ref="F30:G30"/>
    <mergeCell ref="T30:V30"/>
    <mergeCell ref="Q30:S30"/>
    <mergeCell ref="A18:B18"/>
    <mergeCell ref="A21:B21"/>
    <mergeCell ref="A24:B24"/>
    <mergeCell ref="L21:V21"/>
    <mergeCell ref="C21:K21"/>
    <mergeCell ref="W24:AA24"/>
    <mergeCell ref="G9:Q9"/>
    <mergeCell ref="R9:W9"/>
    <mergeCell ref="X9:AI9"/>
    <mergeCell ref="W13:AD13"/>
    <mergeCell ref="A13:V13"/>
    <mergeCell ref="A15:V15"/>
    <mergeCell ref="W15:AD15"/>
    <mergeCell ref="AD18:AI18"/>
    <mergeCell ref="A16:V16"/>
    <mergeCell ref="G10:AI10"/>
    <mergeCell ref="AE12:AF12"/>
    <mergeCell ref="AG12:AI12"/>
    <mergeCell ref="A12:V12"/>
    <mergeCell ref="W12:AD12"/>
    <mergeCell ref="AE15:AF15"/>
    <mergeCell ref="AG15:AI15"/>
    <mergeCell ref="W21:AA21"/>
    <mergeCell ref="AB20:AC21"/>
    <mergeCell ref="G8:AI8"/>
    <mergeCell ref="AB25:AC25"/>
    <mergeCell ref="AD25:AI25"/>
    <mergeCell ref="AB23:AC24"/>
    <mergeCell ref="AG16:AI16"/>
    <mergeCell ref="AG13:AI13"/>
    <mergeCell ref="AE13:AF13"/>
    <mergeCell ref="A11:AI11"/>
    <mergeCell ref="A10:F10"/>
    <mergeCell ref="AB19:AC19"/>
    <mergeCell ref="AD19:AI19"/>
    <mergeCell ref="W19:AA19"/>
    <mergeCell ref="W16:AD16"/>
    <mergeCell ref="AE16:AF16"/>
    <mergeCell ref="W18:AA18"/>
    <mergeCell ref="AB17:AC18"/>
    <mergeCell ref="A19:B19"/>
    <mergeCell ref="C19:K19"/>
    <mergeCell ref="A25:B25"/>
    <mergeCell ref="C18:K18"/>
    <mergeCell ref="L18:V18"/>
    <mergeCell ref="L19:V19"/>
    <mergeCell ref="C24:K24"/>
    <mergeCell ref="L24:V24"/>
    <mergeCell ref="Y38:Z38"/>
    <mergeCell ref="AA38:AI38"/>
    <mergeCell ref="I36:R36"/>
    <mergeCell ref="S36:Z36"/>
    <mergeCell ref="AA36:AI36"/>
    <mergeCell ref="G4:AI4"/>
    <mergeCell ref="G6:AI6"/>
    <mergeCell ref="G7:AI7"/>
    <mergeCell ref="A1:AK1"/>
    <mergeCell ref="A2:AK2"/>
    <mergeCell ref="A31:E31"/>
    <mergeCell ref="H28:V28"/>
    <mergeCell ref="H29:M29"/>
    <mergeCell ref="H30:J30"/>
    <mergeCell ref="K30:M30"/>
    <mergeCell ref="AG29:AI30"/>
    <mergeCell ref="AD31:AF31"/>
    <mergeCell ref="AA29:AC30"/>
    <mergeCell ref="AA31:AC31"/>
    <mergeCell ref="AD29:AF30"/>
    <mergeCell ref="AD24:AI24"/>
    <mergeCell ref="C25:K25"/>
    <mergeCell ref="L25:V25"/>
    <mergeCell ref="W25:AA25"/>
    <mergeCell ref="G5:AI5"/>
    <mergeCell ref="F31:G31"/>
    <mergeCell ref="H31:J31"/>
    <mergeCell ref="N31:P31"/>
    <mergeCell ref="Q31:S31"/>
    <mergeCell ref="K31:M31"/>
    <mergeCell ref="A40:AI40"/>
    <mergeCell ref="A41:AI41"/>
    <mergeCell ref="A42:AI42"/>
    <mergeCell ref="A32:E32"/>
    <mergeCell ref="F32:G32"/>
    <mergeCell ref="N32:P32"/>
    <mergeCell ref="Q32:S32"/>
    <mergeCell ref="T32:V32"/>
    <mergeCell ref="AA32:AI32"/>
    <mergeCell ref="K32:M32"/>
    <mergeCell ref="H32:J32"/>
    <mergeCell ref="W32:Z32"/>
    <mergeCell ref="C37:H37"/>
    <mergeCell ref="C38:H38"/>
    <mergeCell ref="C35:AI35"/>
    <mergeCell ref="C36:H36"/>
    <mergeCell ref="I37:AI37"/>
    <mergeCell ref="I38:X38"/>
  </mergeCells>
  <phoneticPr fontId="0" type="noConversion"/>
  <dataValidations count="4">
    <dataValidation type="list" allowBlank="1" showInputMessage="1" showErrorMessage="1" sqref="A18 B17 A21 B20 A24 B23" xr:uid="{21E2AEC5-95E6-47FA-81E4-8065CE963197}">
      <formula1>$AT$1:$AT$3</formula1>
    </dataValidation>
    <dataValidation type="list" allowBlank="1" showInputMessage="1" showErrorMessage="1" sqref="G9:Q9 X9:AI9" xr:uid="{00000000-0002-0000-0000-000000000000}">
      <formula1>$AX$3:$AX$11</formula1>
    </dataValidation>
    <dataValidation type="list" allowBlank="1" showInputMessage="1" showErrorMessage="1" sqref="G6:AI6" xr:uid="{00000000-0002-0000-0000-000001000000}">
      <formula1>$AY$1:$AY$6</formula1>
    </dataValidation>
    <dataValidation type="list" allowBlank="1" showInputMessage="1" showErrorMessage="1" sqref="G7:AI7" xr:uid="{00000000-0002-0000-0000-000002000000}">
      <formula1>$AZ$1:$AZ$10</formula1>
    </dataValidation>
  </dataValidations>
  <printOptions horizontalCentered="1"/>
  <pageMargins left="0.25" right="0.25" top="0.5" bottom="0.25" header="0.37" footer="0.4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6"/>
  <sheetViews>
    <sheetView showWhiteSpace="0" zoomScaleNormal="100" workbookViewId="0">
      <selection activeCell="A13" sqref="A13:D13"/>
    </sheetView>
  </sheetViews>
  <sheetFormatPr defaultColWidth="9.28515625" defaultRowHeight="12.75" x14ac:dyDescent="0.2"/>
  <cols>
    <col min="1" max="3" width="6.7109375" style="17" customWidth="1"/>
    <col min="4" max="4" width="6.28515625" style="17" customWidth="1"/>
    <col min="5" max="5" width="4.42578125" style="17" customWidth="1"/>
    <col min="6" max="10" width="4.7109375" style="17" customWidth="1"/>
    <col min="11" max="12" width="5.5703125" style="17" customWidth="1"/>
    <col min="13" max="14" width="5.42578125" style="17" customWidth="1"/>
    <col min="15" max="15" width="5.28515625" style="17" customWidth="1"/>
    <col min="16" max="16" width="4.7109375" style="17" customWidth="1"/>
    <col min="17" max="17" width="5.42578125" style="17" customWidth="1"/>
    <col min="18" max="18" width="4.7109375" style="17" customWidth="1"/>
    <col min="19" max="19" width="5.28515625" style="17" customWidth="1"/>
    <col min="20" max="20" width="4.7109375" style="17" customWidth="1"/>
    <col min="21" max="21" width="5.28515625" style="17" customWidth="1"/>
    <col min="22" max="22" width="4.7109375" style="17" customWidth="1"/>
    <col min="23" max="23" width="5.28515625" style="17" customWidth="1"/>
    <col min="24" max="24" width="4.7109375" style="17" customWidth="1"/>
    <col min="25" max="26" width="5.5703125" style="17" customWidth="1"/>
    <col min="27" max="27" width="5.28515625" style="17" customWidth="1"/>
    <col min="28" max="28" width="6" style="17" customWidth="1"/>
    <col min="29" max="74" width="3.7109375" style="17" customWidth="1"/>
    <col min="75" max="16384" width="9.28515625" style="17"/>
  </cols>
  <sheetData>
    <row r="1" spans="1:48" ht="22.15" customHeight="1" x14ac:dyDescent="0.2">
      <c r="A1" s="15" t="str">
        <f>T('Cover Page'!A4)</f>
        <v>Program Services:</v>
      </c>
      <c r="B1" s="16"/>
      <c r="C1" s="16"/>
      <c r="D1" s="16"/>
      <c r="E1" s="16"/>
      <c r="F1" s="240" t="str">
        <f>T('Cover Page'!G4:AI4)</f>
        <v>TELEPHONE REASSURANCE SERVICES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</row>
    <row r="2" spans="1:48" s="51" customFormat="1" ht="22.15" customHeight="1" x14ac:dyDescent="0.2">
      <c r="A2" s="15" t="s">
        <v>17</v>
      </c>
      <c r="B2" s="16"/>
      <c r="C2" s="16"/>
      <c r="D2" s="16"/>
      <c r="F2" s="246" t="str">
        <f>T('Cover Page'!G5:AI5)</f>
        <v>Older Americans Act (OAA) Title III B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</row>
    <row r="3" spans="1:48" ht="22.15" customHeight="1" x14ac:dyDescent="0.2">
      <c r="A3" s="15" t="str">
        <f>T('Cover Page'!A6)</f>
        <v>Fiscal Year:</v>
      </c>
      <c r="B3" s="16"/>
      <c r="C3" s="16"/>
      <c r="D3" s="16"/>
      <c r="E3" s="51"/>
      <c r="F3" s="241" t="str">
        <f>T('Cover Page'!G6:AI6)</f>
        <v>2022-2023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 s="7" customFormat="1" ht="19.5" customHeight="1" x14ac:dyDescent="0.2">
      <c r="A4" s="15" t="str">
        <f>T('Cover Page'!A7)</f>
        <v>Los Angeles County Region:</v>
      </c>
      <c r="B4" s="66"/>
      <c r="C4" s="66"/>
      <c r="D4" s="66"/>
      <c r="E4" s="66"/>
      <c r="F4" s="241" t="str">
        <f>T('Cover Page'!G7:AI7)</f>
        <v>[Select Region]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U4" s="10"/>
      <c r="AV4" s="10"/>
    </row>
    <row r="5" spans="1:48" s="7" customFormat="1" ht="22.15" hidden="1" customHeight="1" x14ac:dyDescent="0.2">
      <c r="A5" s="15" t="str">
        <f>T('Cover Page'!A8)</f>
        <v>CONTRACT Number:</v>
      </c>
      <c r="B5" s="6"/>
      <c r="C5" s="6"/>
      <c r="D5" s="6"/>
      <c r="F5" s="242" t="str">
        <f>T('Cover Page'!G8:AI8)</f>
        <v>[Enter CONTRACT Number]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8"/>
    </row>
    <row r="6" spans="1:48" s="7" customFormat="1" ht="22.15" hidden="1" customHeight="1" x14ac:dyDescent="0.2">
      <c r="A6" s="15" t="str">
        <f>T('Cover Page'!A9)</f>
        <v>Amendment Number:</v>
      </c>
      <c r="B6" s="6"/>
      <c r="C6" s="6"/>
      <c r="D6" s="6"/>
      <c r="F6" s="131" t="str">
        <f>T('Cover Page'!G9:Q9)</f>
        <v>Select Number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243" t="str">
        <f>T('Cover Page'!R9:W9)</f>
        <v>Modification Number:</v>
      </c>
      <c r="S6" s="243"/>
      <c r="T6" s="243"/>
      <c r="U6" s="243"/>
      <c r="V6" s="243"/>
      <c r="W6" s="131" t="str">
        <f>T('Cover Page'!X9:AI9)</f>
        <v>Select Number</v>
      </c>
      <c r="X6" s="131"/>
      <c r="Y6" s="131"/>
      <c r="Z6" s="131"/>
      <c r="AA6" s="131"/>
      <c r="AB6" s="131"/>
      <c r="AC6" s="18"/>
      <c r="AQ6" s="9"/>
      <c r="AS6" s="10" t="s">
        <v>86</v>
      </c>
    </row>
    <row r="7" spans="1:48" ht="22.15" customHeight="1" x14ac:dyDescent="0.2">
      <c r="A7" s="15" t="str">
        <f>T('Cover Page'!A10)</f>
        <v>Proposer's Legal Name:</v>
      </c>
      <c r="B7" s="19"/>
      <c r="C7" s="19"/>
      <c r="D7" s="19"/>
      <c r="E7" s="19"/>
      <c r="F7" s="244" t="str">
        <f>T('Cover Page'!G10:AI10)</f>
        <v>[Enter Legal Name]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16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spans="1:48" ht="25.5" customHeight="1" thickBot="1" x14ac:dyDescent="0.25">
      <c r="A8" s="245" t="s">
        <v>87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</row>
    <row r="9" spans="1:48" ht="33.75" customHeight="1" x14ac:dyDescent="0.2">
      <c r="A9" s="217" t="s">
        <v>88</v>
      </c>
      <c r="B9" s="218"/>
      <c r="C9" s="218"/>
      <c r="D9" s="218"/>
      <c r="E9" s="217" t="s">
        <v>89</v>
      </c>
      <c r="F9" s="217"/>
      <c r="G9" s="217" t="s">
        <v>90</v>
      </c>
      <c r="H9" s="217"/>
      <c r="I9" s="217" t="s">
        <v>91</v>
      </c>
      <c r="J9" s="219"/>
      <c r="K9" s="230" t="s">
        <v>92</v>
      </c>
      <c r="L9" s="231"/>
      <c r="M9" s="234" t="s">
        <v>216</v>
      </c>
      <c r="N9" s="235"/>
      <c r="O9" s="236" t="s">
        <v>93</v>
      </c>
      <c r="P9" s="237"/>
      <c r="Q9" s="237"/>
      <c r="R9" s="237"/>
      <c r="S9" s="237"/>
      <c r="T9" s="237"/>
      <c r="U9" s="237"/>
      <c r="V9" s="237"/>
      <c r="W9" s="237"/>
      <c r="X9" s="238"/>
      <c r="Y9" s="230" t="s">
        <v>94</v>
      </c>
      <c r="Z9" s="231"/>
      <c r="AA9" s="234" t="s">
        <v>95</v>
      </c>
      <c r="AB9" s="235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spans="1:48" ht="33.75" customHeight="1" x14ac:dyDescent="0.2">
      <c r="A10" s="217"/>
      <c r="B10" s="218"/>
      <c r="C10" s="218"/>
      <c r="D10" s="218"/>
      <c r="E10" s="217"/>
      <c r="F10" s="217"/>
      <c r="G10" s="217"/>
      <c r="H10" s="217"/>
      <c r="I10" s="217"/>
      <c r="J10" s="219"/>
      <c r="K10" s="232"/>
      <c r="L10" s="233"/>
      <c r="M10" s="225"/>
      <c r="N10" s="226"/>
      <c r="O10" s="217" t="s">
        <v>96</v>
      </c>
      <c r="P10" s="217"/>
      <c r="Q10" s="217"/>
      <c r="R10" s="217"/>
      <c r="S10" s="217" t="s">
        <v>97</v>
      </c>
      <c r="T10" s="217"/>
      <c r="U10" s="217"/>
      <c r="V10" s="217"/>
      <c r="W10" s="219" t="s">
        <v>98</v>
      </c>
      <c r="X10" s="220"/>
      <c r="Y10" s="232"/>
      <c r="Z10" s="233"/>
      <c r="AA10" s="232"/>
      <c r="AB10" s="239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spans="1:48" s="20" customFormat="1" ht="33" customHeight="1" x14ac:dyDescent="0.15">
      <c r="A11" s="218"/>
      <c r="B11" s="218"/>
      <c r="C11" s="218"/>
      <c r="D11" s="218"/>
      <c r="E11" s="217"/>
      <c r="F11" s="217"/>
      <c r="G11" s="217"/>
      <c r="H11" s="217"/>
      <c r="I11" s="217"/>
      <c r="J11" s="219"/>
      <c r="K11" s="223" t="s">
        <v>99</v>
      </c>
      <c r="L11" s="224"/>
      <c r="M11" s="225" t="s">
        <v>70</v>
      </c>
      <c r="N11" s="226"/>
      <c r="O11" s="217" t="s">
        <v>71</v>
      </c>
      <c r="P11" s="217"/>
      <c r="Q11" s="217" t="s">
        <v>72</v>
      </c>
      <c r="R11" s="218"/>
      <c r="S11" s="217" t="s">
        <v>71</v>
      </c>
      <c r="T11" s="217"/>
      <c r="U11" s="217" t="s">
        <v>72</v>
      </c>
      <c r="V11" s="218"/>
      <c r="W11" s="219" t="s">
        <v>71</v>
      </c>
      <c r="X11" s="220"/>
      <c r="Y11" s="223" t="s">
        <v>100</v>
      </c>
      <c r="Z11" s="224"/>
      <c r="AA11" s="223" t="s">
        <v>101</v>
      </c>
      <c r="AB11" s="226"/>
    </row>
    <row r="12" spans="1:48" x14ac:dyDescent="0.2">
      <c r="A12" s="150" t="s">
        <v>102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3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1:48" s="21" customFormat="1" ht="23.25" customHeight="1" x14ac:dyDescent="0.2">
      <c r="A13" s="204" t="s">
        <v>103</v>
      </c>
      <c r="B13" s="205"/>
      <c r="C13" s="205"/>
      <c r="D13" s="205"/>
      <c r="E13" s="229"/>
      <c r="F13" s="229"/>
      <c r="G13" s="221"/>
      <c r="H13" s="221"/>
      <c r="I13" s="222"/>
      <c r="J13" s="211"/>
      <c r="K13" s="179" t="str">
        <f t="shared" ref="K13:K40" si="0">IF(E13="","",E13*G13*I13)</f>
        <v/>
      </c>
      <c r="L13" s="180"/>
      <c r="M13" s="202"/>
      <c r="N13" s="227"/>
      <c r="O13" s="227"/>
      <c r="P13" s="227"/>
      <c r="Q13" s="227"/>
      <c r="R13" s="227"/>
      <c r="S13" s="227"/>
      <c r="T13" s="227"/>
      <c r="U13" s="227"/>
      <c r="V13" s="227"/>
      <c r="W13" s="228"/>
      <c r="X13" s="215"/>
      <c r="Y13" s="179" t="str">
        <f t="shared" ref="Y13:Y18" si="1">IF(K13="","",SUM(M13:X13))</f>
        <v/>
      </c>
      <c r="Z13" s="180"/>
      <c r="AA13" s="181" t="str">
        <f t="shared" ref="AA13:AA28" si="2">IF(K13="","",(K13-Y13))</f>
        <v/>
      </c>
      <c r="AB13" s="182"/>
    </row>
    <row r="14" spans="1:48" ht="23.25" customHeight="1" x14ac:dyDescent="0.2">
      <c r="A14" s="204" t="s">
        <v>103</v>
      </c>
      <c r="B14" s="205"/>
      <c r="C14" s="205"/>
      <c r="D14" s="205"/>
      <c r="E14" s="207"/>
      <c r="F14" s="208"/>
      <c r="G14" s="221"/>
      <c r="H14" s="221"/>
      <c r="I14" s="222"/>
      <c r="J14" s="212"/>
      <c r="K14" s="179" t="str">
        <f t="shared" si="0"/>
        <v/>
      </c>
      <c r="L14" s="180"/>
      <c r="M14" s="201"/>
      <c r="N14" s="202"/>
      <c r="O14" s="203"/>
      <c r="P14" s="202"/>
      <c r="Q14" s="203"/>
      <c r="R14" s="202"/>
      <c r="S14" s="203"/>
      <c r="T14" s="202"/>
      <c r="U14" s="203"/>
      <c r="V14" s="202"/>
      <c r="W14" s="215"/>
      <c r="X14" s="216"/>
      <c r="Y14" s="179" t="str">
        <f t="shared" si="1"/>
        <v/>
      </c>
      <c r="Z14" s="180"/>
      <c r="AA14" s="181" t="str">
        <f t="shared" si="2"/>
        <v/>
      </c>
      <c r="AB14" s="182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1:48" ht="23.25" customHeight="1" x14ac:dyDescent="0.2">
      <c r="A15" s="204" t="s">
        <v>103</v>
      </c>
      <c r="B15" s="205"/>
      <c r="C15" s="205"/>
      <c r="D15" s="205"/>
      <c r="E15" s="207"/>
      <c r="F15" s="208"/>
      <c r="G15" s="209"/>
      <c r="H15" s="210"/>
      <c r="I15" s="211"/>
      <c r="J15" s="212"/>
      <c r="K15" s="179" t="str">
        <f t="shared" si="0"/>
        <v/>
      </c>
      <c r="L15" s="180"/>
      <c r="M15" s="201"/>
      <c r="N15" s="202"/>
      <c r="O15" s="203"/>
      <c r="P15" s="202"/>
      <c r="Q15" s="203"/>
      <c r="R15" s="202"/>
      <c r="S15" s="203"/>
      <c r="T15" s="202"/>
      <c r="U15" s="203"/>
      <c r="V15" s="202"/>
      <c r="W15" s="215"/>
      <c r="X15" s="216"/>
      <c r="Y15" s="179" t="str">
        <f t="shared" si="1"/>
        <v/>
      </c>
      <c r="Z15" s="180"/>
      <c r="AA15" s="181" t="str">
        <f t="shared" si="2"/>
        <v/>
      </c>
      <c r="AB15" s="182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1:48" ht="23.25" customHeight="1" x14ac:dyDescent="0.2">
      <c r="A16" s="204" t="s">
        <v>103</v>
      </c>
      <c r="B16" s="205"/>
      <c r="C16" s="205"/>
      <c r="D16" s="205"/>
      <c r="E16" s="207"/>
      <c r="F16" s="208"/>
      <c r="G16" s="209"/>
      <c r="H16" s="210"/>
      <c r="I16" s="211"/>
      <c r="J16" s="212"/>
      <c r="K16" s="179" t="str">
        <f t="shared" si="0"/>
        <v/>
      </c>
      <c r="L16" s="180"/>
      <c r="M16" s="201"/>
      <c r="N16" s="202"/>
      <c r="O16" s="203"/>
      <c r="P16" s="202"/>
      <c r="Q16" s="203"/>
      <c r="R16" s="202"/>
      <c r="S16" s="203"/>
      <c r="T16" s="202"/>
      <c r="U16" s="203"/>
      <c r="V16" s="202"/>
      <c r="W16" s="215"/>
      <c r="X16" s="216"/>
      <c r="Y16" s="179" t="str">
        <f t="shared" si="1"/>
        <v/>
      </c>
      <c r="Z16" s="180"/>
      <c r="AA16" s="181" t="str">
        <f t="shared" si="2"/>
        <v/>
      </c>
      <c r="AB16" s="182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</row>
    <row r="17" spans="1:28" ht="23.25" customHeight="1" x14ac:dyDescent="0.2">
      <c r="A17" s="204" t="s">
        <v>103</v>
      </c>
      <c r="B17" s="205"/>
      <c r="C17" s="205"/>
      <c r="D17" s="205"/>
      <c r="E17" s="207"/>
      <c r="F17" s="208"/>
      <c r="G17" s="209"/>
      <c r="H17" s="210"/>
      <c r="I17" s="211"/>
      <c r="J17" s="212"/>
      <c r="K17" s="179" t="str">
        <f t="shared" si="0"/>
        <v/>
      </c>
      <c r="L17" s="180"/>
      <c r="M17" s="201"/>
      <c r="N17" s="202"/>
      <c r="O17" s="203"/>
      <c r="P17" s="202"/>
      <c r="Q17" s="203"/>
      <c r="R17" s="202"/>
      <c r="S17" s="203"/>
      <c r="T17" s="202"/>
      <c r="U17" s="203"/>
      <c r="V17" s="202"/>
      <c r="W17" s="215"/>
      <c r="X17" s="216"/>
      <c r="Y17" s="179" t="str">
        <f t="shared" si="1"/>
        <v/>
      </c>
      <c r="Z17" s="180"/>
      <c r="AA17" s="181" t="str">
        <f t="shared" si="2"/>
        <v/>
      </c>
      <c r="AB17" s="182"/>
    </row>
    <row r="18" spans="1:28" ht="23.25" customHeight="1" x14ac:dyDescent="0.2">
      <c r="A18" s="204" t="s">
        <v>103</v>
      </c>
      <c r="B18" s="205"/>
      <c r="C18" s="205"/>
      <c r="D18" s="205"/>
      <c r="E18" s="207"/>
      <c r="F18" s="208"/>
      <c r="G18" s="209"/>
      <c r="H18" s="210"/>
      <c r="I18" s="211"/>
      <c r="J18" s="212"/>
      <c r="K18" s="179" t="str">
        <f t="shared" si="0"/>
        <v/>
      </c>
      <c r="L18" s="180"/>
      <c r="M18" s="201"/>
      <c r="N18" s="202"/>
      <c r="O18" s="203"/>
      <c r="P18" s="202"/>
      <c r="Q18" s="203"/>
      <c r="R18" s="202"/>
      <c r="S18" s="203"/>
      <c r="T18" s="202"/>
      <c r="U18" s="203"/>
      <c r="V18" s="202"/>
      <c r="W18" s="215"/>
      <c r="X18" s="216"/>
      <c r="Y18" s="179" t="str">
        <f t="shared" si="1"/>
        <v/>
      </c>
      <c r="Z18" s="180"/>
      <c r="AA18" s="181" t="str">
        <f t="shared" si="2"/>
        <v/>
      </c>
      <c r="AB18" s="182"/>
    </row>
    <row r="19" spans="1:28" ht="23.25" customHeight="1" x14ac:dyDescent="0.2">
      <c r="A19" s="204" t="s">
        <v>103</v>
      </c>
      <c r="B19" s="205"/>
      <c r="C19" s="205"/>
      <c r="D19" s="205"/>
      <c r="E19" s="207"/>
      <c r="F19" s="208"/>
      <c r="G19" s="209"/>
      <c r="H19" s="210"/>
      <c r="I19" s="211"/>
      <c r="J19" s="212"/>
      <c r="K19" s="213" t="str">
        <f t="shared" si="0"/>
        <v/>
      </c>
      <c r="L19" s="214"/>
      <c r="M19" s="201"/>
      <c r="N19" s="202"/>
      <c r="O19" s="203"/>
      <c r="P19" s="202"/>
      <c r="Q19" s="203"/>
      <c r="R19" s="202"/>
      <c r="S19" s="203"/>
      <c r="T19" s="202"/>
      <c r="U19" s="203"/>
      <c r="V19" s="202"/>
      <c r="W19" s="215"/>
      <c r="X19" s="216"/>
      <c r="Y19" s="213" t="str">
        <f>IF(K19="","",SUM(M19:X19))</f>
        <v/>
      </c>
      <c r="Z19" s="214"/>
      <c r="AA19" s="165" t="str">
        <f t="shared" si="2"/>
        <v/>
      </c>
      <c r="AB19" s="166"/>
    </row>
    <row r="20" spans="1:28" ht="23.25" customHeight="1" x14ac:dyDescent="0.2">
      <c r="A20" s="204" t="s">
        <v>103</v>
      </c>
      <c r="B20" s="205"/>
      <c r="C20" s="205"/>
      <c r="D20" s="205"/>
      <c r="E20" s="207"/>
      <c r="F20" s="208"/>
      <c r="G20" s="209"/>
      <c r="H20" s="210"/>
      <c r="I20" s="211"/>
      <c r="J20" s="212"/>
      <c r="K20" s="213" t="str">
        <f t="shared" si="0"/>
        <v/>
      </c>
      <c r="L20" s="214"/>
      <c r="M20" s="201"/>
      <c r="N20" s="202"/>
      <c r="O20" s="203"/>
      <c r="P20" s="202"/>
      <c r="Q20" s="203"/>
      <c r="R20" s="202"/>
      <c r="S20" s="203"/>
      <c r="T20" s="202"/>
      <c r="U20" s="203"/>
      <c r="V20" s="202"/>
      <c r="W20" s="215"/>
      <c r="X20" s="216"/>
      <c r="Y20" s="213" t="str">
        <f>IF(K20="","",SUM(M20:X20))</f>
        <v/>
      </c>
      <c r="Z20" s="214"/>
      <c r="AA20" s="165" t="str">
        <f t="shared" si="2"/>
        <v/>
      </c>
      <c r="AB20" s="166"/>
    </row>
    <row r="21" spans="1:28" s="21" customFormat="1" ht="23.25" customHeight="1" x14ac:dyDescent="0.2">
      <c r="A21" s="204" t="s">
        <v>103</v>
      </c>
      <c r="B21" s="205"/>
      <c r="C21" s="205"/>
      <c r="D21" s="205"/>
      <c r="E21" s="207"/>
      <c r="F21" s="208"/>
      <c r="G21" s="209"/>
      <c r="H21" s="210"/>
      <c r="I21" s="211"/>
      <c r="J21" s="212"/>
      <c r="K21" s="213" t="str">
        <f t="shared" si="0"/>
        <v/>
      </c>
      <c r="L21" s="214"/>
      <c r="M21" s="201"/>
      <c r="N21" s="202"/>
      <c r="O21" s="203"/>
      <c r="P21" s="202"/>
      <c r="Q21" s="203"/>
      <c r="R21" s="202"/>
      <c r="S21" s="203"/>
      <c r="T21" s="202"/>
      <c r="U21" s="203"/>
      <c r="V21" s="202"/>
      <c r="W21" s="215"/>
      <c r="X21" s="216"/>
      <c r="Y21" s="213" t="str">
        <f t="shared" ref="Y21:Y29" si="3">IF(K21="","",SUM(M21:X21))</f>
        <v/>
      </c>
      <c r="Z21" s="214"/>
      <c r="AA21" s="165" t="str">
        <f t="shared" si="2"/>
        <v/>
      </c>
      <c r="AB21" s="166"/>
    </row>
    <row r="22" spans="1:28" ht="23.25" customHeight="1" x14ac:dyDescent="0.2">
      <c r="A22" s="204" t="s">
        <v>103</v>
      </c>
      <c r="B22" s="205"/>
      <c r="C22" s="205"/>
      <c r="D22" s="205"/>
      <c r="E22" s="207"/>
      <c r="F22" s="208"/>
      <c r="G22" s="209"/>
      <c r="H22" s="210"/>
      <c r="I22" s="211"/>
      <c r="J22" s="212"/>
      <c r="K22" s="213" t="str">
        <f t="shared" si="0"/>
        <v/>
      </c>
      <c r="L22" s="214"/>
      <c r="M22" s="201"/>
      <c r="N22" s="202"/>
      <c r="O22" s="203"/>
      <c r="P22" s="202"/>
      <c r="Q22" s="203"/>
      <c r="R22" s="202"/>
      <c r="S22" s="203"/>
      <c r="T22" s="202"/>
      <c r="U22" s="203"/>
      <c r="V22" s="202"/>
      <c r="W22" s="215"/>
      <c r="X22" s="216"/>
      <c r="Y22" s="213" t="str">
        <f t="shared" si="3"/>
        <v/>
      </c>
      <c r="Z22" s="214"/>
      <c r="AA22" s="165" t="str">
        <f t="shared" si="2"/>
        <v/>
      </c>
      <c r="AB22" s="166"/>
    </row>
    <row r="23" spans="1:28" ht="23.25" customHeight="1" x14ac:dyDescent="0.2">
      <c r="A23" s="204" t="s">
        <v>103</v>
      </c>
      <c r="B23" s="205"/>
      <c r="C23" s="205"/>
      <c r="D23" s="205"/>
      <c r="E23" s="207"/>
      <c r="F23" s="208"/>
      <c r="G23" s="209"/>
      <c r="H23" s="210"/>
      <c r="I23" s="211"/>
      <c r="J23" s="212"/>
      <c r="K23" s="213" t="str">
        <f>IF(E23="","",E23*G23*I23)</f>
        <v/>
      </c>
      <c r="L23" s="214"/>
      <c r="M23" s="201"/>
      <c r="N23" s="202"/>
      <c r="O23" s="203"/>
      <c r="P23" s="202"/>
      <c r="Q23" s="203"/>
      <c r="R23" s="202"/>
      <c r="S23" s="203"/>
      <c r="T23" s="202"/>
      <c r="U23" s="203"/>
      <c r="V23" s="202"/>
      <c r="W23" s="215"/>
      <c r="X23" s="216"/>
      <c r="Y23" s="213" t="str">
        <f>IF(K23="","",SUM(M23:X23))</f>
        <v/>
      </c>
      <c r="Z23" s="214"/>
      <c r="AA23" s="165" t="str">
        <f t="shared" si="2"/>
        <v/>
      </c>
      <c r="AB23" s="166"/>
    </row>
    <row r="24" spans="1:28" ht="23.25" customHeight="1" x14ac:dyDescent="0.2">
      <c r="A24" s="204" t="s">
        <v>103</v>
      </c>
      <c r="B24" s="205"/>
      <c r="C24" s="205"/>
      <c r="D24" s="205"/>
      <c r="E24" s="207"/>
      <c r="F24" s="208"/>
      <c r="G24" s="209"/>
      <c r="H24" s="210"/>
      <c r="I24" s="211"/>
      <c r="J24" s="212"/>
      <c r="K24" s="213" t="str">
        <f>IF(E24="","",E24*G24*I24)</f>
        <v/>
      </c>
      <c r="L24" s="214"/>
      <c r="M24" s="201"/>
      <c r="N24" s="202"/>
      <c r="O24" s="203"/>
      <c r="P24" s="202"/>
      <c r="Q24" s="203"/>
      <c r="R24" s="202"/>
      <c r="S24" s="203"/>
      <c r="T24" s="202"/>
      <c r="U24" s="203"/>
      <c r="V24" s="202"/>
      <c r="W24" s="215"/>
      <c r="X24" s="216"/>
      <c r="Y24" s="213" t="str">
        <f>IF(K24="","",SUM(M24:X24))</f>
        <v/>
      </c>
      <c r="Z24" s="214"/>
      <c r="AA24" s="165" t="str">
        <f t="shared" si="2"/>
        <v/>
      </c>
      <c r="AB24" s="166"/>
    </row>
    <row r="25" spans="1:28" ht="23.25" customHeight="1" x14ac:dyDescent="0.2">
      <c r="A25" s="204" t="s">
        <v>103</v>
      </c>
      <c r="B25" s="205"/>
      <c r="C25" s="205"/>
      <c r="D25" s="205"/>
      <c r="E25" s="207"/>
      <c r="F25" s="208"/>
      <c r="G25" s="209"/>
      <c r="H25" s="210"/>
      <c r="I25" s="211"/>
      <c r="J25" s="212"/>
      <c r="K25" s="213" t="str">
        <f>IF(E25="","",E25*G25*I25)</f>
        <v/>
      </c>
      <c r="L25" s="214"/>
      <c r="M25" s="201"/>
      <c r="N25" s="202"/>
      <c r="O25" s="203"/>
      <c r="P25" s="202"/>
      <c r="Q25" s="203"/>
      <c r="R25" s="202"/>
      <c r="S25" s="203"/>
      <c r="T25" s="202"/>
      <c r="U25" s="203"/>
      <c r="V25" s="202"/>
      <c r="W25" s="215"/>
      <c r="X25" s="216"/>
      <c r="Y25" s="213" t="str">
        <f>IF(K25="","",SUM(M25:X25))</f>
        <v/>
      </c>
      <c r="Z25" s="214"/>
      <c r="AA25" s="165" t="str">
        <f t="shared" si="2"/>
        <v/>
      </c>
      <c r="AB25" s="166"/>
    </row>
    <row r="26" spans="1:28" ht="23.25" customHeight="1" x14ac:dyDescent="0.2">
      <c r="A26" s="204" t="s">
        <v>103</v>
      </c>
      <c r="B26" s="205"/>
      <c r="C26" s="205"/>
      <c r="D26" s="205"/>
      <c r="E26" s="207"/>
      <c r="F26" s="208"/>
      <c r="G26" s="209"/>
      <c r="H26" s="210"/>
      <c r="I26" s="211"/>
      <c r="J26" s="212"/>
      <c r="K26" s="213" t="str">
        <f t="shared" si="0"/>
        <v/>
      </c>
      <c r="L26" s="214"/>
      <c r="M26" s="201"/>
      <c r="N26" s="202"/>
      <c r="O26" s="203"/>
      <c r="P26" s="202"/>
      <c r="Q26" s="203"/>
      <c r="R26" s="202"/>
      <c r="S26" s="203"/>
      <c r="T26" s="202"/>
      <c r="U26" s="203"/>
      <c r="V26" s="202"/>
      <c r="W26" s="215"/>
      <c r="X26" s="216"/>
      <c r="Y26" s="213" t="str">
        <f t="shared" si="3"/>
        <v/>
      </c>
      <c r="Z26" s="214"/>
      <c r="AA26" s="165" t="str">
        <f t="shared" si="2"/>
        <v/>
      </c>
      <c r="AB26" s="166"/>
    </row>
    <row r="27" spans="1:28" ht="23.25" customHeight="1" x14ac:dyDescent="0.2">
      <c r="A27" s="204" t="s">
        <v>103</v>
      </c>
      <c r="B27" s="205"/>
      <c r="C27" s="205"/>
      <c r="D27" s="205"/>
      <c r="E27" s="207"/>
      <c r="F27" s="208"/>
      <c r="G27" s="209"/>
      <c r="H27" s="210"/>
      <c r="I27" s="211"/>
      <c r="J27" s="212"/>
      <c r="K27" s="213" t="str">
        <f t="shared" si="0"/>
        <v/>
      </c>
      <c r="L27" s="214"/>
      <c r="M27" s="201"/>
      <c r="N27" s="202"/>
      <c r="O27" s="203"/>
      <c r="P27" s="202"/>
      <c r="Q27" s="203"/>
      <c r="R27" s="202"/>
      <c r="S27" s="203"/>
      <c r="T27" s="202"/>
      <c r="U27" s="203"/>
      <c r="V27" s="202"/>
      <c r="W27" s="215"/>
      <c r="X27" s="216"/>
      <c r="Y27" s="213" t="str">
        <f t="shared" si="3"/>
        <v/>
      </c>
      <c r="Z27" s="214"/>
      <c r="AA27" s="165" t="str">
        <f t="shared" si="2"/>
        <v/>
      </c>
      <c r="AB27" s="166"/>
    </row>
    <row r="28" spans="1:28" ht="23.25" customHeight="1" x14ac:dyDescent="0.2">
      <c r="A28" s="204" t="s">
        <v>103</v>
      </c>
      <c r="B28" s="205"/>
      <c r="C28" s="205"/>
      <c r="D28" s="206"/>
      <c r="E28" s="207"/>
      <c r="F28" s="208"/>
      <c r="G28" s="209"/>
      <c r="H28" s="210"/>
      <c r="I28" s="211"/>
      <c r="J28" s="212"/>
      <c r="K28" s="213" t="str">
        <f t="shared" si="0"/>
        <v/>
      </c>
      <c r="L28" s="214"/>
      <c r="M28" s="201"/>
      <c r="N28" s="202"/>
      <c r="O28" s="203"/>
      <c r="P28" s="202"/>
      <c r="Q28" s="203"/>
      <c r="R28" s="202"/>
      <c r="S28" s="203"/>
      <c r="T28" s="202"/>
      <c r="U28" s="203"/>
      <c r="V28" s="202"/>
      <c r="W28" s="215"/>
      <c r="X28" s="216"/>
      <c r="Y28" s="213" t="str">
        <f t="shared" si="3"/>
        <v/>
      </c>
      <c r="Z28" s="214"/>
      <c r="AA28" s="165" t="str">
        <f t="shared" si="2"/>
        <v/>
      </c>
      <c r="AB28" s="166"/>
    </row>
    <row r="29" spans="1:28" ht="23.25" customHeight="1" x14ac:dyDescent="0.2">
      <c r="A29" s="204" t="s">
        <v>103</v>
      </c>
      <c r="B29" s="205"/>
      <c r="C29" s="205"/>
      <c r="D29" s="206"/>
      <c r="E29" s="207"/>
      <c r="F29" s="208"/>
      <c r="G29" s="209"/>
      <c r="H29" s="210"/>
      <c r="I29" s="211"/>
      <c r="J29" s="212"/>
      <c r="K29" s="213" t="str">
        <f t="shared" si="0"/>
        <v/>
      </c>
      <c r="L29" s="214"/>
      <c r="M29" s="201"/>
      <c r="N29" s="202"/>
      <c r="O29" s="203"/>
      <c r="P29" s="202"/>
      <c r="Q29" s="203"/>
      <c r="R29" s="202"/>
      <c r="S29" s="203"/>
      <c r="T29" s="202"/>
      <c r="U29" s="203"/>
      <c r="V29" s="202"/>
      <c r="W29" s="215"/>
      <c r="X29" s="216"/>
      <c r="Y29" s="213" t="str">
        <f t="shared" si="3"/>
        <v/>
      </c>
      <c r="Z29" s="214"/>
      <c r="AA29" s="165" t="str">
        <f>IF(K29="","",(K29-Y29))</f>
        <v/>
      </c>
      <c r="AB29" s="166"/>
    </row>
    <row r="30" spans="1:28" ht="23.25" customHeight="1" x14ac:dyDescent="0.2">
      <c r="A30" s="204" t="s">
        <v>103</v>
      </c>
      <c r="B30" s="205"/>
      <c r="C30" s="205"/>
      <c r="D30" s="206"/>
      <c r="E30" s="207"/>
      <c r="F30" s="208"/>
      <c r="G30" s="209"/>
      <c r="H30" s="210"/>
      <c r="I30" s="211"/>
      <c r="J30" s="212"/>
      <c r="K30" s="213" t="str">
        <f t="shared" si="0"/>
        <v/>
      </c>
      <c r="L30" s="214"/>
      <c r="M30" s="201"/>
      <c r="N30" s="202"/>
      <c r="O30" s="203"/>
      <c r="P30" s="202"/>
      <c r="Q30" s="203"/>
      <c r="R30" s="202"/>
      <c r="S30" s="203"/>
      <c r="T30" s="202"/>
      <c r="U30" s="203"/>
      <c r="V30" s="202"/>
      <c r="W30" s="215"/>
      <c r="X30" s="216"/>
      <c r="Y30" s="213" t="str">
        <f t="shared" ref="Y30:Y43" si="4">IF(K30="","",SUM(M30:X30))</f>
        <v/>
      </c>
      <c r="Z30" s="214"/>
      <c r="AA30" s="165" t="str">
        <f>IF(K30="","",(K30-Y30))</f>
        <v/>
      </c>
      <c r="AB30" s="166"/>
    </row>
    <row r="31" spans="1:28" ht="23.25" customHeight="1" x14ac:dyDescent="0.2">
      <c r="A31" s="204" t="s">
        <v>103</v>
      </c>
      <c r="B31" s="205"/>
      <c r="C31" s="205"/>
      <c r="D31" s="206"/>
      <c r="E31" s="207"/>
      <c r="F31" s="208"/>
      <c r="G31" s="209"/>
      <c r="H31" s="210"/>
      <c r="I31" s="211"/>
      <c r="J31" s="212"/>
      <c r="K31" s="213" t="str">
        <f t="shared" si="0"/>
        <v/>
      </c>
      <c r="L31" s="214"/>
      <c r="M31" s="201"/>
      <c r="N31" s="202"/>
      <c r="O31" s="203"/>
      <c r="P31" s="202"/>
      <c r="Q31" s="203"/>
      <c r="R31" s="202"/>
      <c r="S31" s="203"/>
      <c r="T31" s="202"/>
      <c r="U31" s="203"/>
      <c r="V31" s="202"/>
      <c r="W31" s="215"/>
      <c r="X31" s="216"/>
      <c r="Y31" s="213" t="str">
        <f t="shared" si="4"/>
        <v/>
      </c>
      <c r="Z31" s="214"/>
      <c r="AA31" s="165" t="str">
        <f>IF(K31="","",(K31-Y31))</f>
        <v/>
      </c>
      <c r="AB31" s="166"/>
    </row>
    <row r="32" spans="1:28" ht="23.25" customHeight="1" x14ac:dyDescent="0.2">
      <c r="A32" s="204" t="s">
        <v>103</v>
      </c>
      <c r="B32" s="205"/>
      <c r="C32" s="205"/>
      <c r="D32" s="206"/>
      <c r="E32" s="207"/>
      <c r="F32" s="208"/>
      <c r="G32" s="209"/>
      <c r="H32" s="210"/>
      <c r="I32" s="211"/>
      <c r="J32" s="212"/>
      <c r="K32" s="213" t="str">
        <f t="shared" si="0"/>
        <v/>
      </c>
      <c r="L32" s="214"/>
      <c r="M32" s="201"/>
      <c r="N32" s="202"/>
      <c r="O32" s="203"/>
      <c r="P32" s="202"/>
      <c r="Q32" s="203"/>
      <c r="R32" s="202"/>
      <c r="S32" s="203"/>
      <c r="T32" s="202"/>
      <c r="U32" s="203"/>
      <c r="V32" s="202"/>
      <c r="W32" s="215"/>
      <c r="X32" s="216"/>
      <c r="Y32" s="213" t="str">
        <f t="shared" si="4"/>
        <v/>
      </c>
      <c r="Z32" s="214"/>
      <c r="AA32" s="165" t="str">
        <f>IF(K32="","",(K32-Y32))</f>
        <v/>
      </c>
      <c r="AB32" s="166"/>
    </row>
    <row r="33" spans="1:28" ht="23.25" customHeight="1" x14ac:dyDescent="0.2">
      <c r="A33" s="204" t="s">
        <v>103</v>
      </c>
      <c r="B33" s="205"/>
      <c r="C33" s="205"/>
      <c r="D33" s="206"/>
      <c r="E33" s="207"/>
      <c r="F33" s="208"/>
      <c r="G33" s="209"/>
      <c r="H33" s="210"/>
      <c r="I33" s="211"/>
      <c r="J33" s="212"/>
      <c r="K33" s="213" t="str">
        <f t="shared" si="0"/>
        <v/>
      </c>
      <c r="L33" s="214"/>
      <c r="M33" s="201"/>
      <c r="N33" s="202"/>
      <c r="O33" s="203"/>
      <c r="P33" s="202"/>
      <c r="Q33" s="203"/>
      <c r="R33" s="202"/>
      <c r="S33" s="203"/>
      <c r="T33" s="202"/>
      <c r="U33" s="203"/>
      <c r="V33" s="202"/>
      <c r="W33" s="215"/>
      <c r="X33" s="216"/>
      <c r="Y33" s="213" t="str">
        <f t="shared" si="4"/>
        <v/>
      </c>
      <c r="Z33" s="214"/>
      <c r="AA33" s="165" t="str">
        <f t="shared" ref="AA33:AA43" si="5">IF(K33="","",(K33-Y33))</f>
        <v/>
      </c>
      <c r="AB33" s="166"/>
    </row>
    <row r="34" spans="1:28" ht="23.25" customHeight="1" x14ac:dyDescent="0.2">
      <c r="A34" s="204" t="s">
        <v>103</v>
      </c>
      <c r="B34" s="205"/>
      <c r="C34" s="205"/>
      <c r="D34" s="206"/>
      <c r="E34" s="207"/>
      <c r="F34" s="208"/>
      <c r="G34" s="209"/>
      <c r="H34" s="210"/>
      <c r="I34" s="211"/>
      <c r="J34" s="212"/>
      <c r="K34" s="213" t="str">
        <f t="shared" si="0"/>
        <v/>
      </c>
      <c r="L34" s="214"/>
      <c r="M34" s="201"/>
      <c r="N34" s="202"/>
      <c r="O34" s="203"/>
      <c r="P34" s="202"/>
      <c r="Q34" s="203"/>
      <c r="R34" s="202"/>
      <c r="S34" s="203"/>
      <c r="T34" s="202"/>
      <c r="U34" s="203"/>
      <c r="V34" s="202"/>
      <c r="W34" s="215"/>
      <c r="X34" s="216"/>
      <c r="Y34" s="213" t="str">
        <f t="shared" si="4"/>
        <v/>
      </c>
      <c r="Z34" s="214"/>
      <c r="AA34" s="165" t="str">
        <f>IF(K34="","",(K34-Y34))</f>
        <v/>
      </c>
      <c r="AB34" s="166"/>
    </row>
    <row r="35" spans="1:28" ht="23.25" customHeight="1" x14ac:dyDescent="0.2">
      <c r="A35" s="204" t="s">
        <v>103</v>
      </c>
      <c r="B35" s="205"/>
      <c r="C35" s="205"/>
      <c r="D35" s="206"/>
      <c r="E35" s="207"/>
      <c r="F35" s="208"/>
      <c r="G35" s="209"/>
      <c r="H35" s="210"/>
      <c r="I35" s="211"/>
      <c r="J35" s="212"/>
      <c r="K35" s="213" t="str">
        <f t="shared" si="0"/>
        <v/>
      </c>
      <c r="L35" s="214"/>
      <c r="M35" s="201"/>
      <c r="N35" s="202"/>
      <c r="O35" s="203"/>
      <c r="P35" s="202"/>
      <c r="Q35" s="203"/>
      <c r="R35" s="202"/>
      <c r="S35" s="203"/>
      <c r="T35" s="202"/>
      <c r="U35" s="203"/>
      <c r="V35" s="202"/>
      <c r="W35" s="215"/>
      <c r="X35" s="216"/>
      <c r="Y35" s="213" t="str">
        <f t="shared" si="4"/>
        <v/>
      </c>
      <c r="Z35" s="214"/>
      <c r="AA35" s="165" t="str">
        <f t="shared" si="5"/>
        <v/>
      </c>
      <c r="AB35" s="166"/>
    </row>
    <row r="36" spans="1:28" s="51" customFormat="1" ht="23.25" customHeight="1" x14ac:dyDescent="0.2">
      <c r="A36" s="204" t="s">
        <v>103</v>
      </c>
      <c r="B36" s="205"/>
      <c r="C36" s="205"/>
      <c r="D36" s="206"/>
      <c r="E36" s="207"/>
      <c r="F36" s="208"/>
      <c r="G36" s="209"/>
      <c r="H36" s="210"/>
      <c r="I36" s="211"/>
      <c r="J36" s="212"/>
      <c r="K36" s="213" t="str">
        <f t="shared" ref="K36:K39" si="6">IF(E36="","",E36*G36*I36)</f>
        <v/>
      </c>
      <c r="L36" s="214"/>
      <c r="M36" s="201"/>
      <c r="N36" s="202"/>
      <c r="O36" s="203"/>
      <c r="P36" s="202"/>
      <c r="Q36" s="203"/>
      <c r="R36" s="202"/>
      <c r="S36" s="203"/>
      <c r="T36" s="202"/>
      <c r="U36" s="203"/>
      <c r="V36" s="202"/>
      <c r="W36" s="215"/>
      <c r="X36" s="216"/>
      <c r="Y36" s="213" t="str">
        <f t="shared" ref="Y36:Y39" si="7">IF(K36="","",SUM(M36:X36))</f>
        <v/>
      </c>
      <c r="Z36" s="214"/>
      <c r="AA36" s="165" t="str">
        <f>IF(K36="","",(K36-Y36))</f>
        <v/>
      </c>
      <c r="AB36" s="166"/>
    </row>
    <row r="37" spans="1:28" s="51" customFormat="1" ht="23.25" customHeight="1" x14ac:dyDescent="0.2">
      <c r="A37" s="204" t="s">
        <v>103</v>
      </c>
      <c r="B37" s="205"/>
      <c r="C37" s="205"/>
      <c r="D37" s="206"/>
      <c r="E37" s="207"/>
      <c r="F37" s="208"/>
      <c r="G37" s="209"/>
      <c r="H37" s="210"/>
      <c r="I37" s="211"/>
      <c r="J37" s="212"/>
      <c r="K37" s="213" t="str">
        <f t="shared" si="6"/>
        <v/>
      </c>
      <c r="L37" s="214"/>
      <c r="M37" s="201"/>
      <c r="N37" s="202"/>
      <c r="O37" s="203"/>
      <c r="P37" s="202"/>
      <c r="Q37" s="203"/>
      <c r="R37" s="202"/>
      <c r="S37" s="203"/>
      <c r="T37" s="202"/>
      <c r="U37" s="203"/>
      <c r="V37" s="202"/>
      <c r="W37" s="215"/>
      <c r="X37" s="216"/>
      <c r="Y37" s="213" t="str">
        <f t="shared" si="7"/>
        <v/>
      </c>
      <c r="Z37" s="214"/>
      <c r="AA37" s="165" t="str">
        <f t="shared" ref="AA37" si="8">IF(K37="","",(K37-Y37))</f>
        <v/>
      </c>
      <c r="AB37" s="166"/>
    </row>
    <row r="38" spans="1:28" s="51" customFormat="1" ht="23.25" customHeight="1" x14ac:dyDescent="0.2">
      <c r="A38" s="204" t="s">
        <v>103</v>
      </c>
      <c r="B38" s="205"/>
      <c r="C38" s="205"/>
      <c r="D38" s="206"/>
      <c r="E38" s="207"/>
      <c r="F38" s="208"/>
      <c r="G38" s="209"/>
      <c r="H38" s="210"/>
      <c r="I38" s="211"/>
      <c r="J38" s="212"/>
      <c r="K38" s="213" t="str">
        <f t="shared" si="6"/>
        <v/>
      </c>
      <c r="L38" s="214"/>
      <c r="M38" s="201"/>
      <c r="N38" s="202"/>
      <c r="O38" s="203"/>
      <c r="P38" s="202"/>
      <c r="Q38" s="203"/>
      <c r="R38" s="202"/>
      <c r="S38" s="203"/>
      <c r="T38" s="202"/>
      <c r="U38" s="203"/>
      <c r="V38" s="202"/>
      <c r="W38" s="215"/>
      <c r="X38" s="216"/>
      <c r="Y38" s="213" t="str">
        <f t="shared" si="7"/>
        <v/>
      </c>
      <c r="Z38" s="214"/>
      <c r="AA38" s="165" t="str">
        <f>IF(K38="","",(K38-Y38))</f>
        <v/>
      </c>
      <c r="AB38" s="166"/>
    </row>
    <row r="39" spans="1:28" s="51" customFormat="1" ht="23.25" customHeight="1" x14ac:dyDescent="0.2">
      <c r="A39" s="204" t="s">
        <v>103</v>
      </c>
      <c r="B39" s="205"/>
      <c r="C39" s="205"/>
      <c r="D39" s="206"/>
      <c r="E39" s="207"/>
      <c r="F39" s="208"/>
      <c r="G39" s="209"/>
      <c r="H39" s="210"/>
      <c r="I39" s="211"/>
      <c r="J39" s="212"/>
      <c r="K39" s="213" t="str">
        <f t="shared" si="6"/>
        <v/>
      </c>
      <c r="L39" s="214"/>
      <c r="M39" s="201"/>
      <c r="N39" s="202"/>
      <c r="O39" s="203"/>
      <c r="P39" s="202"/>
      <c r="Q39" s="203"/>
      <c r="R39" s="202"/>
      <c r="S39" s="203"/>
      <c r="T39" s="202"/>
      <c r="U39" s="203"/>
      <c r="V39" s="202"/>
      <c r="W39" s="215"/>
      <c r="X39" s="216"/>
      <c r="Y39" s="213" t="str">
        <f t="shared" si="7"/>
        <v/>
      </c>
      <c r="Z39" s="214"/>
      <c r="AA39" s="165" t="str">
        <f t="shared" ref="AA39" si="9">IF(K39="","",(K39-Y39))</f>
        <v/>
      </c>
      <c r="AB39" s="166"/>
    </row>
    <row r="40" spans="1:28" ht="23.25" customHeight="1" x14ac:dyDescent="0.2">
      <c r="A40" s="204" t="s">
        <v>103</v>
      </c>
      <c r="B40" s="205"/>
      <c r="C40" s="205"/>
      <c r="D40" s="205"/>
      <c r="E40" s="207"/>
      <c r="F40" s="208"/>
      <c r="G40" s="209"/>
      <c r="H40" s="210"/>
      <c r="I40" s="211"/>
      <c r="J40" s="212"/>
      <c r="K40" s="179" t="str">
        <f t="shared" si="0"/>
        <v/>
      </c>
      <c r="L40" s="180"/>
      <c r="M40" s="201"/>
      <c r="N40" s="202"/>
      <c r="O40" s="203"/>
      <c r="P40" s="202"/>
      <c r="Q40" s="203"/>
      <c r="R40" s="202"/>
      <c r="S40" s="203"/>
      <c r="T40" s="202"/>
      <c r="U40" s="203"/>
      <c r="V40" s="202"/>
      <c r="W40" s="215"/>
      <c r="X40" s="216"/>
      <c r="Y40" s="179" t="str">
        <f t="shared" si="4"/>
        <v/>
      </c>
      <c r="Z40" s="180"/>
      <c r="AA40" s="181" t="str">
        <f t="shared" si="5"/>
        <v/>
      </c>
      <c r="AB40" s="182"/>
    </row>
    <row r="41" spans="1:28" ht="25.5" customHeight="1" x14ac:dyDescent="0.2">
      <c r="A41" s="188" t="s">
        <v>104</v>
      </c>
      <c r="B41" s="188"/>
      <c r="C41" s="188"/>
      <c r="D41" s="188"/>
      <c r="E41" s="189"/>
      <c r="F41" s="190"/>
      <c r="G41" s="190"/>
      <c r="H41" s="190"/>
      <c r="I41" s="190"/>
      <c r="J41" s="191"/>
      <c r="K41" s="179">
        <f>SUM(K13:L40)</f>
        <v>0</v>
      </c>
      <c r="L41" s="180"/>
      <c r="M41" s="198">
        <f>SUM(M13:N40)</f>
        <v>0</v>
      </c>
      <c r="N41" s="199"/>
      <c r="O41" s="199">
        <f>SUM(O13:P40)</f>
        <v>0</v>
      </c>
      <c r="P41" s="199"/>
      <c r="Q41" s="199">
        <f>SUM(Q13:R40)</f>
        <v>0</v>
      </c>
      <c r="R41" s="199"/>
      <c r="S41" s="199">
        <f>SUM(S13:T40)</f>
        <v>0</v>
      </c>
      <c r="T41" s="199"/>
      <c r="U41" s="199">
        <f>SUM(U13:V40)</f>
        <v>0</v>
      </c>
      <c r="V41" s="199"/>
      <c r="W41" s="199">
        <f>SUM(W13:X40)</f>
        <v>0</v>
      </c>
      <c r="X41" s="200"/>
      <c r="Y41" s="179">
        <f t="shared" si="4"/>
        <v>0</v>
      </c>
      <c r="Z41" s="180"/>
      <c r="AA41" s="146">
        <f t="shared" si="5"/>
        <v>0</v>
      </c>
      <c r="AB41" s="147"/>
    </row>
    <row r="42" spans="1:28" ht="23.25" customHeight="1" x14ac:dyDescent="0.2">
      <c r="A42" s="171" t="s">
        <v>105</v>
      </c>
      <c r="B42" s="172"/>
      <c r="C42" s="186" t="s">
        <v>106</v>
      </c>
      <c r="D42" s="187"/>
      <c r="E42" s="192"/>
      <c r="F42" s="193"/>
      <c r="G42" s="193"/>
      <c r="H42" s="193"/>
      <c r="I42" s="193"/>
      <c r="J42" s="194"/>
      <c r="K42" s="179" t="str">
        <f>IF(C42="[Enter Rate]","",K41*C42)</f>
        <v/>
      </c>
      <c r="L42" s="180"/>
      <c r="M42" s="176" t="s">
        <v>107</v>
      </c>
      <c r="N42" s="177"/>
      <c r="O42" s="176" t="s">
        <v>107</v>
      </c>
      <c r="P42" s="177"/>
      <c r="Q42" s="176" t="s">
        <v>107</v>
      </c>
      <c r="R42" s="177"/>
      <c r="S42" s="176" t="s">
        <v>107</v>
      </c>
      <c r="T42" s="177"/>
      <c r="U42" s="176" t="s">
        <v>107</v>
      </c>
      <c r="V42" s="177"/>
      <c r="W42" s="176" t="s">
        <v>107</v>
      </c>
      <c r="X42" s="177"/>
      <c r="Y42" s="179" t="str">
        <f t="shared" si="4"/>
        <v/>
      </c>
      <c r="Z42" s="180"/>
      <c r="AA42" s="181" t="str">
        <f t="shared" si="5"/>
        <v/>
      </c>
      <c r="AB42" s="182"/>
    </row>
    <row r="43" spans="1:28" ht="23.25" customHeight="1" x14ac:dyDescent="0.2">
      <c r="A43" s="184" t="s">
        <v>108</v>
      </c>
      <c r="B43" s="185"/>
      <c r="C43" s="186" t="s">
        <v>106</v>
      </c>
      <c r="D43" s="187"/>
      <c r="E43" s="192"/>
      <c r="F43" s="193"/>
      <c r="G43" s="193"/>
      <c r="H43" s="193"/>
      <c r="I43" s="193"/>
      <c r="J43" s="194"/>
      <c r="K43" s="179" t="str">
        <f>IF(C43="[Enter Rate]","",K41*C43)</f>
        <v/>
      </c>
      <c r="L43" s="180"/>
      <c r="M43" s="176" t="s">
        <v>109</v>
      </c>
      <c r="N43" s="177"/>
      <c r="O43" s="176" t="s">
        <v>109</v>
      </c>
      <c r="P43" s="177"/>
      <c r="Q43" s="176" t="s">
        <v>109</v>
      </c>
      <c r="R43" s="177"/>
      <c r="S43" s="176" t="s">
        <v>109</v>
      </c>
      <c r="T43" s="177"/>
      <c r="U43" s="176" t="s">
        <v>109</v>
      </c>
      <c r="V43" s="177"/>
      <c r="W43" s="176" t="s">
        <v>109</v>
      </c>
      <c r="X43" s="177"/>
      <c r="Y43" s="179" t="str">
        <f t="shared" si="4"/>
        <v/>
      </c>
      <c r="Z43" s="180"/>
      <c r="AA43" s="181" t="str">
        <f t="shared" si="5"/>
        <v/>
      </c>
      <c r="AB43" s="182"/>
    </row>
    <row r="44" spans="1:28" ht="18" customHeight="1" x14ac:dyDescent="0.2">
      <c r="A44" s="183" t="s">
        <v>110</v>
      </c>
      <c r="B44" s="183"/>
      <c r="C44" s="183"/>
      <c r="D44" s="183"/>
      <c r="E44" s="195"/>
      <c r="F44" s="196"/>
      <c r="G44" s="196"/>
      <c r="H44" s="196"/>
      <c r="I44" s="196"/>
      <c r="J44" s="197"/>
      <c r="K44" s="179">
        <f>SUM(K41:L43)</f>
        <v>0</v>
      </c>
      <c r="L44" s="180"/>
      <c r="M44" s="158">
        <f>SUM(M41:N43)</f>
        <v>0</v>
      </c>
      <c r="N44" s="159"/>
      <c r="O44" s="158">
        <f>SUM(O41:P43)</f>
        <v>0</v>
      </c>
      <c r="P44" s="159"/>
      <c r="Q44" s="158">
        <f>SUM(Q41:R43)</f>
        <v>0</v>
      </c>
      <c r="R44" s="159"/>
      <c r="S44" s="158">
        <f>SUM(S41:T43)</f>
        <v>0</v>
      </c>
      <c r="T44" s="159"/>
      <c r="U44" s="158">
        <f>SUM(U41:V43)</f>
        <v>0</v>
      </c>
      <c r="V44" s="159"/>
      <c r="W44" s="158">
        <f>SUM(W41:X43)</f>
        <v>0</v>
      </c>
      <c r="X44" s="159"/>
      <c r="Y44" s="179">
        <f>SUM(Y41:Z43)</f>
        <v>0</v>
      </c>
      <c r="Z44" s="180"/>
      <c r="AA44" s="146">
        <f>IF(K44="","",(K44-Y44))</f>
        <v>0</v>
      </c>
      <c r="AB44" s="147"/>
    </row>
    <row r="45" spans="1:28" x14ac:dyDescent="0.2">
      <c r="A45" s="150" t="s">
        <v>111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78"/>
      <c r="L45" s="178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3"/>
    </row>
    <row r="46" spans="1:28" ht="25.5" customHeight="1" x14ac:dyDescent="0.2">
      <c r="A46" s="171" t="s">
        <v>112</v>
      </c>
      <c r="B46" s="172"/>
      <c r="C46" s="172"/>
      <c r="D46" s="173"/>
      <c r="E46" s="155"/>
      <c r="F46" s="156"/>
      <c r="G46" s="156"/>
      <c r="H46" s="156"/>
      <c r="I46" s="156"/>
      <c r="J46" s="157"/>
      <c r="K46" s="174" t="s">
        <v>113</v>
      </c>
      <c r="L46" s="175"/>
      <c r="M46" s="176" t="s">
        <v>114</v>
      </c>
      <c r="N46" s="177"/>
      <c r="O46" s="161" t="s">
        <v>115</v>
      </c>
      <c r="P46" s="162"/>
      <c r="Q46" s="161" t="s">
        <v>115</v>
      </c>
      <c r="R46" s="162"/>
      <c r="S46" s="161" t="s">
        <v>115</v>
      </c>
      <c r="T46" s="162"/>
      <c r="U46" s="161" t="s">
        <v>115</v>
      </c>
      <c r="V46" s="162"/>
      <c r="W46" s="161" t="s">
        <v>115</v>
      </c>
      <c r="X46" s="162"/>
      <c r="Y46" s="163">
        <f>IF(K46="","",SUM(M46:X46))</f>
        <v>0</v>
      </c>
      <c r="Z46" s="164"/>
      <c r="AA46" s="165" t="str">
        <f>IF(K46="[Enter Indirect]","",(K46-Y46))</f>
        <v/>
      </c>
      <c r="AB46" s="166"/>
    </row>
    <row r="47" spans="1:28" ht="15" customHeight="1" x14ac:dyDescent="0.2">
      <c r="A47" s="167" t="s">
        <v>116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9" t="str">
        <f>IF(K46="[Enter Indirect]","",IF(M46&lt;=(0.1*M44),"No","Yes; please revise."))</f>
        <v/>
      </c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70"/>
    </row>
    <row r="48" spans="1:28" x14ac:dyDescent="0.2">
      <c r="A48" s="150" t="s">
        <v>117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2"/>
      <c r="L48" s="152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3"/>
    </row>
    <row r="49" spans="1:28" ht="18" customHeight="1" thickBot="1" x14ac:dyDescent="0.25">
      <c r="A49" s="154" t="s">
        <v>118</v>
      </c>
      <c r="B49" s="154"/>
      <c r="C49" s="154"/>
      <c r="D49" s="154"/>
      <c r="E49" s="155"/>
      <c r="F49" s="156"/>
      <c r="G49" s="156"/>
      <c r="H49" s="156"/>
      <c r="I49" s="156"/>
      <c r="J49" s="157"/>
      <c r="K49" s="144">
        <f>IF(K41="","",SUM(K44,K46))</f>
        <v>0</v>
      </c>
      <c r="L49" s="145"/>
      <c r="M49" s="158">
        <f>IF(M41="","",SUM(M44,M46))</f>
        <v>0</v>
      </c>
      <c r="N49" s="159"/>
      <c r="O49" s="159">
        <f>IF(O41="","",SUM(O44,O46))</f>
        <v>0</v>
      </c>
      <c r="P49" s="159"/>
      <c r="Q49" s="159">
        <f>IF(Q41="","",SUM(Q44,Q46))</f>
        <v>0</v>
      </c>
      <c r="R49" s="159"/>
      <c r="S49" s="159">
        <f>IF(S41="","",SUM(S44,S46))</f>
        <v>0</v>
      </c>
      <c r="T49" s="159"/>
      <c r="U49" s="159">
        <f>IF(U41="","",SUM(U44,U46))</f>
        <v>0</v>
      </c>
      <c r="V49" s="159"/>
      <c r="W49" s="159">
        <f>IF(W41="","",SUM(W44,W46))</f>
        <v>0</v>
      </c>
      <c r="X49" s="160"/>
      <c r="Y49" s="144">
        <f>IF(Y41="","",SUM(Y44,Y46))</f>
        <v>0</v>
      </c>
      <c r="Z49" s="145"/>
      <c r="AA49" s="146">
        <f>IF(K49="","",(K49-Y49))</f>
        <v>0</v>
      </c>
      <c r="AB49" s="147"/>
    </row>
    <row r="50" spans="1:28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s="7" customFormat="1" x14ac:dyDescent="0.2">
      <c r="A51" s="148" t="s">
        <v>83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</row>
    <row r="52" spans="1:28" ht="25.5" customHeight="1" x14ac:dyDescent="0.2">
      <c r="A52" s="142" t="s">
        <v>229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</row>
    <row r="53" spans="1:28" s="51" customFormat="1" ht="24" customHeight="1" x14ac:dyDescent="0.2">
      <c r="A53" s="142" t="s">
        <v>119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</row>
    <row r="54" spans="1:28" ht="14.25" customHeight="1" x14ac:dyDescent="0.2">
      <c r="A54" s="142" t="s">
        <v>120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</row>
    <row r="55" spans="1:28" ht="12.75" customHeight="1" x14ac:dyDescent="0.2">
      <c r="A55" s="142" t="s">
        <v>121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</row>
    <row r="56" spans="1:28" ht="25.5" customHeight="1" x14ac:dyDescent="0.2">
      <c r="A56" s="143" t="s">
        <v>217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</row>
  </sheetData>
  <sheetProtection algorithmName="SHA-512" hashValue="1mwDtApl3iA/KD1zvC9gQE0YcVOMqTwbW3BKL7IYaUGuzzNAa2we49fySBQoDPOz5ayq7VpfTeek2r441qJKTA==" saltValue="VnFpW/AgUcgC7CrrXzCA6Q==" spinCount="100000" sheet="1" selectLockedCells="1"/>
  <mergeCells count="471">
    <mergeCell ref="U38:V38"/>
    <mergeCell ref="W38:X38"/>
    <mergeCell ref="Y38:Z38"/>
    <mergeCell ref="AA38:AB38"/>
    <mergeCell ref="A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A36:AB36"/>
    <mergeCell ref="A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15:D15"/>
    <mergeCell ref="E15:F15"/>
    <mergeCell ref="G15:H15"/>
    <mergeCell ref="I15:J15"/>
    <mergeCell ref="I22:J22"/>
    <mergeCell ref="I30:J30"/>
    <mergeCell ref="O13:P13"/>
    <mergeCell ref="M16:N16"/>
    <mergeCell ref="O16:P16"/>
    <mergeCell ref="Q13:R13"/>
    <mergeCell ref="S13:T13"/>
    <mergeCell ref="U13:V13"/>
    <mergeCell ref="U14:V14"/>
    <mergeCell ref="Q16:R16"/>
    <mergeCell ref="S16:T16"/>
    <mergeCell ref="Y14:Z14"/>
    <mergeCell ref="Q18:R18"/>
    <mergeCell ref="S18:T18"/>
    <mergeCell ref="U16:V16"/>
    <mergeCell ref="W16:X16"/>
    <mergeCell ref="Y16:Z16"/>
    <mergeCell ref="U18:V18"/>
    <mergeCell ref="W18:X18"/>
    <mergeCell ref="F1:AB1"/>
    <mergeCell ref="F3:AB3"/>
    <mergeCell ref="F4:AB4"/>
    <mergeCell ref="F5:AB5"/>
    <mergeCell ref="F6:Q6"/>
    <mergeCell ref="R6:V6"/>
    <mergeCell ref="W6:AB6"/>
    <mergeCell ref="F7:AB7"/>
    <mergeCell ref="A8:AB8"/>
    <mergeCell ref="F2:AB2"/>
    <mergeCell ref="Y11:Z11"/>
    <mergeCell ref="AA11:AB11"/>
    <mergeCell ref="A12:AB12"/>
    <mergeCell ref="K13:L13"/>
    <mergeCell ref="M13:N13"/>
    <mergeCell ref="AA13:AB13"/>
    <mergeCell ref="W13:X13"/>
    <mergeCell ref="Y13:Z13"/>
    <mergeCell ref="A13:D13"/>
    <mergeCell ref="E13:F13"/>
    <mergeCell ref="G13:H13"/>
    <mergeCell ref="I13:J13"/>
    <mergeCell ref="A9:D11"/>
    <mergeCell ref="E9:F11"/>
    <mergeCell ref="G9:H11"/>
    <mergeCell ref="I9:J11"/>
    <mergeCell ref="K9:L10"/>
    <mergeCell ref="M9:N10"/>
    <mergeCell ref="O9:X9"/>
    <mergeCell ref="Y9:Z10"/>
    <mergeCell ref="AA9:AB10"/>
    <mergeCell ref="O10:R10"/>
    <mergeCell ref="S10:V10"/>
    <mergeCell ref="W10:X10"/>
    <mergeCell ref="Q11:R11"/>
    <mergeCell ref="S11:T11"/>
    <mergeCell ref="U11:V11"/>
    <mergeCell ref="W11:X11"/>
    <mergeCell ref="A14:D14"/>
    <mergeCell ref="E14:F14"/>
    <mergeCell ref="G14:H14"/>
    <mergeCell ref="I14:J14"/>
    <mergeCell ref="K11:L11"/>
    <mergeCell ref="M11:N11"/>
    <mergeCell ref="O11:P11"/>
    <mergeCell ref="W14:X14"/>
    <mergeCell ref="K14:L14"/>
    <mergeCell ref="M14:N14"/>
    <mergeCell ref="O14:P14"/>
    <mergeCell ref="Q14:R14"/>
    <mergeCell ref="S14:T14"/>
    <mergeCell ref="AA14:AB14"/>
    <mergeCell ref="K15:L15"/>
    <mergeCell ref="M15:N15"/>
    <mergeCell ref="AA15:AB15"/>
    <mergeCell ref="O15:P15"/>
    <mergeCell ref="Q15:R15"/>
    <mergeCell ref="S15:T15"/>
    <mergeCell ref="U15:V15"/>
    <mergeCell ref="W15:X15"/>
    <mergeCell ref="Y15:Z15"/>
    <mergeCell ref="AA16:AB16"/>
    <mergeCell ref="A17:D17"/>
    <mergeCell ref="E17:F17"/>
    <mergeCell ref="G17:H17"/>
    <mergeCell ref="I17:J17"/>
    <mergeCell ref="K17:L17"/>
    <mergeCell ref="M17:N17"/>
    <mergeCell ref="AA17:AB17"/>
    <mergeCell ref="O17:P17"/>
    <mergeCell ref="Q17:R17"/>
    <mergeCell ref="S17:T17"/>
    <mergeCell ref="U17:V17"/>
    <mergeCell ref="W17:X17"/>
    <mergeCell ref="Y17:Z17"/>
    <mergeCell ref="A16:D16"/>
    <mergeCell ref="E16:F16"/>
    <mergeCell ref="G16:H16"/>
    <mergeCell ref="I16:J16"/>
    <mergeCell ref="K16:L16"/>
    <mergeCell ref="Y18:Z18"/>
    <mergeCell ref="AA18:AB18"/>
    <mergeCell ref="A19:D19"/>
    <mergeCell ref="E19:F19"/>
    <mergeCell ref="G19:H19"/>
    <mergeCell ref="I19:J19"/>
    <mergeCell ref="K19:L19"/>
    <mergeCell ref="M19:N19"/>
    <mergeCell ref="AA19:AB19"/>
    <mergeCell ref="O19:P19"/>
    <mergeCell ref="Q19:R19"/>
    <mergeCell ref="S19:T19"/>
    <mergeCell ref="U19:V19"/>
    <mergeCell ref="W19:X19"/>
    <mergeCell ref="Y19:Z19"/>
    <mergeCell ref="A18:D18"/>
    <mergeCell ref="E18:F18"/>
    <mergeCell ref="G18:H18"/>
    <mergeCell ref="I18:J18"/>
    <mergeCell ref="K18:L18"/>
    <mergeCell ref="M18:N18"/>
    <mergeCell ref="O18:P18"/>
    <mergeCell ref="AA20:AB20"/>
    <mergeCell ref="A21:D21"/>
    <mergeCell ref="E21:F21"/>
    <mergeCell ref="G21:H21"/>
    <mergeCell ref="I21:J21"/>
    <mergeCell ref="K21:L21"/>
    <mergeCell ref="M21:N21"/>
    <mergeCell ref="AA21:AB21"/>
    <mergeCell ref="O21:P21"/>
    <mergeCell ref="Q21:R21"/>
    <mergeCell ref="S21:T21"/>
    <mergeCell ref="U21:V21"/>
    <mergeCell ref="W21:X21"/>
    <mergeCell ref="Y21:Z21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M24:N24"/>
    <mergeCell ref="O24:P24"/>
    <mergeCell ref="Q24:R24"/>
    <mergeCell ref="S24:T24"/>
    <mergeCell ref="U22:V22"/>
    <mergeCell ref="W22:X22"/>
    <mergeCell ref="Y22:Z22"/>
    <mergeCell ref="AA22:AB22"/>
    <mergeCell ref="A23:D23"/>
    <mergeCell ref="E23:F23"/>
    <mergeCell ref="G23:H23"/>
    <mergeCell ref="I23:J23"/>
    <mergeCell ref="K23:L23"/>
    <mergeCell ref="M23:N23"/>
    <mergeCell ref="AA23:AB23"/>
    <mergeCell ref="O23:P23"/>
    <mergeCell ref="Q23:R23"/>
    <mergeCell ref="S23:T23"/>
    <mergeCell ref="U23:V23"/>
    <mergeCell ref="W23:X23"/>
    <mergeCell ref="Y23:Z23"/>
    <mergeCell ref="A22:D22"/>
    <mergeCell ref="E22:F22"/>
    <mergeCell ref="G22:H22"/>
    <mergeCell ref="K22:L22"/>
    <mergeCell ref="M22:N22"/>
    <mergeCell ref="O22:P22"/>
    <mergeCell ref="Q22:R22"/>
    <mergeCell ref="S22:T22"/>
    <mergeCell ref="Q26:R26"/>
    <mergeCell ref="S26:T26"/>
    <mergeCell ref="U24:V24"/>
    <mergeCell ref="W24:X24"/>
    <mergeCell ref="Y24:Z24"/>
    <mergeCell ref="AA24:AB24"/>
    <mergeCell ref="A25:D25"/>
    <mergeCell ref="E25:F25"/>
    <mergeCell ref="G25:H25"/>
    <mergeCell ref="I25:J25"/>
    <mergeCell ref="K25:L25"/>
    <mergeCell ref="M25:N25"/>
    <mergeCell ref="AA25:AB25"/>
    <mergeCell ref="O25:P25"/>
    <mergeCell ref="Q25:R25"/>
    <mergeCell ref="S25:T25"/>
    <mergeCell ref="U25:V25"/>
    <mergeCell ref="W25:X25"/>
    <mergeCell ref="Y25:Z25"/>
    <mergeCell ref="A24:D24"/>
    <mergeCell ref="E24:F24"/>
    <mergeCell ref="G24:H24"/>
    <mergeCell ref="I24:J24"/>
    <mergeCell ref="K24:L24"/>
    <mergeCell ref="U26:V26"/>
    <mergeCell ref="W26:X26"/>
    <mergeCell ref="Y26:Z26"/>
    <mergeCell ref="AA26:AB26"/>
    <mergeCell ref="A27:D27"/>
    <mergeCell ref="E27:F27"/>
    <mergeCell ref="G27:H27"/>
    <mergeCell ref="I27:J27"/>
    <mergeCell ref="K27:L27"/>
    <mergeCell ref="M27:N27"/>
    <mergeCell ref="AA27:AB27"/>
    <mergeCell ref="O27:P27"/>
    <mergeCell ref="Q27:R27"/>
    <mergeCell ref="S27:T27"/>
    <mergeCell ref="U27:V27"/>
    <mergeCell ref="W27:X27"/>
    <mergeCell ref="Y27:Z27"/>
    <mergeCell ref="A26:D26"/>
    <mergeCell ref="E26:F26"/>
    <mergeCell ref="G26:H26"/>
    <mergeCell ref="I26:J26"/>
    <mergeCell ref="K26:L26"/>
    <mergeCell ref="M26:N26"/>
    <mergeCell ref="O26:P26"/>
    <mergeCell ref="AA28:AB28"/>
    <mergeCell ref="A29:D29"/>
    <mergeCell ref="E29:F29"/>
    <mergeCell ref="G29:H29"/>
    <mergeCell ref="I29:J29"/>
    <mergeCell ref="K29:L29"/>
    <mergeCell ref="M29:N29"/>
    <mergeCell ref="AA29:AB29"/>
    <mergeCell ref="O29:P29"/>
    <mergeCell ref="Q29:R29"/>
    <mergeCell ref="S29:T29"/>
    <mergeCell ref="U29:V29"/>
    <mergeCell ref="W29:X29"/>
    <mergeCell ref="Y29:Z29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M32:N32"/>
    <mergeCell ref="O32:P32"/>
    <mergeCell ref="Q32:R32"/>
    <mergeCell ref="S32:T32"/>
    <mergeCell ref="U30:V30"/>
    <mergeCell ref="W30:X30"/>
    <mergeCell ref="Y30:Z30"/>
    <mergeCell ref="AA30:AB30"/>
    <mergeCell ref="A31:D31"/>
    <mergeCell ref="E31:F31"/>
    <mergeCell ref="G31:H31"/>
    <mergeCell ref="I31:J31"/>
    <mergeCell ref="K31:L31"/>
    <mergeCell ref="M31:N31"/>
    <mergeCell ref="AA31:AB31"/>
    <mergeCell ref="O31:P31"/>
    <mergeCell ref="Q31:R31"/>
    <mergeCell ref="S31:T31"/>
    <mergeCell ref="U31:V31"/>
    <mergeCell ref="W31:X31"/>
    <mergeCell ref="Y31:Z31"/>
    <mergeCell ref="A30:D30"/>
    <mergeCell ref="E30:F30"/>
    <mergeCell ref="G30:H30"/>
    <mergeCell ref="K30:L30"/>
    <mergeCell ref="M30:N30"/>
    <mergeCell ref="O30:P30"/>
    <mergeCell ref="Q30:R30"/>
    <mergeCell ref="S30:T30"/>
    <mergeCell ref="AA32:AB32"/>
    <mergeCell ref="A33:D33"/>
    <mergeCell ref="E33:F33"/>
    <mergeCell ref="G33:H33"/>
    <mergeCell ref="I33:J33"/>
    <mergeCell ref="K33:L33"/>
    <mergeCell ref="M33:N33"/>
    <mergeCell ref="AA33:AB33"/>
    <mergeCell ref="O33:P33"/>
    <mergeCell ref="Q33:R33"/>
    <mergeCell ref="S33:T33"/>
    <mergeCell ref="U33:V33"/>
    <mergeCell ref="W33:X33"/>
    <mergeCell ref="Y33:Z33"/>
    <mergeCell ref="A32:D32"/>
    <mergeCell ref="E32:F32"/>
    <mergeCell ref="G32:H32"/>
    <mergeCell ref="I32:J32"/>
    <mergeCell ref="K32:L32"/>
    <mergeCell ref="U32:V32"/>
    <mergeCell ref="W32:X32"/>
    <mergeCell ref="Y32:Z32"/>
    <mergeCell ref="S40:T40"/>
    <mergeCell ref="W40:X40"/>
    <mergeCell ref="Y40:Z40"/>
    <mergeCell ref="A42:B42"/>
    <mergeCell ref="K42:L42"/>
    <mergeCell ref="C42:D42"/>
    <mergeCell ref="U34:V34"/>
    <mergeCell ref="W34:X34"/>
    <mergeCell ref="Y34:Z34"/>
    <mergeCell ref="U40:V40"/>
    <mergeCell ref="S42:T42"/>
    <mergeCell ref="U42:V42"/>
    <mergeCell ref="W42:X42"/>
    <mergeCell ref="M42:N42"/>
    <mergeCell ref="O42:P42"/>
    <mergeCell ref="A40:D40"/>
    <mergeCell ref="E40:F40"/>
    <mergeCell ref="G40:H40"/>
    <mergeCell ref="I40:J40"/>
    <mergeCell ref="I34:J34"/>
    <mergeCell ref="K34:L34"/>
    <mergeCell ref="A36:D36"/>
    <mergeCell ref="E36:F36"/>
    <mergeCell ref="G36:H36"/>
    <mergeCell ref="AA34:AB34"/>
    <mergeCell ref="A35:D35"/>
    <mergeCell ref="E35:F35"/>
    <mergeCell ref="G35:H35"/>
    <mergeCell ref="I35:J35"/>
    <mergeCell ref="K35:L35"/>
    <mergeCell ref="M35:N35"/>
    <mergeCell ref="AA35:AB35"/>
    <mergeCell ref="O35:P35"/>
    <mergeCell ref="Q35:R35"/>
    <mergeCell ref="S35:T35"/>
    <mergeCell ref="U35:V35"/>
    <mergeCell ref="W35:X35"/>
    <mergeCell ref="Y35:Z35"/>
    <mergeCell ref="A34:D34"/>
    <mergeCell ref="E34:F34"/>
    <mergeCell ref="G34:H34"/>
    <mergeCell ref="Q34:R34"/>
    <mergeCell ref="S34:T34"/>
    <mergeCell ref="M34:N34"/>
    <mergeCell ref="O34:P34"/>
    <mergeCell ref="AA40:AB40"/>
    <mergeCell ref="A41:D41"/>
    <mergeCell ref="E41:J44"/>
    <mergeCell ref="K41:L41"/>
    <mergeCell ref="M41:N41"/>
    <mergeCell ref="O41:P41"/>
    <mergeCell ref="Q41:R41"/>
    <mergeCell ref="Y42:Z42"/>
    <mergeCell ref="AA42:AB42"/>
    <mergeCell ref="S41:T41"/>
    <mergeCell ref="U41:V41"/>
    <mergeCell ref="W41:X41"/>
    <mergeCell ref="Y41:Z41"/>
    <mergeCell ref="AA41:AB41"/>
    <mergeCell ref="S44:T44"/>
    <mergeCell ref="U44:V44"/>
    <mergeCell ref="W44:X44"/>
    <mergeCell ref="K40:L40"/>
    <mergeCell ref="M40:N40"/>
    <mergeCell ref="O40:P40"/>
    <mergeCell ref="Q40:R40"/>
    <mergeCell ref="Y44:Z44"/>
    <mergeCell ref="AA44:AB44"/>
    <mergeCell ref="Q42:R42"/>
    <mergeCell ref="A45:AB45"/>
    <mergeCell ref="Y43:Z43"/>
    <mergeCell ref="AA43:AB43"/>
    <mergeCell ref="A44:D44"/>
    <mergeCell ref="K44:L44"/>
    <mergeCell ref="M44:N44"/>
    <mergeCell ref="O44:P44"/>
    <mergeCell ref="Q44:R44"/>
    <mergeCell ref="A43:B43"/>
    <mergeCell ref="K43:L43"/>
    <mergeCell ref="C43:D43"/>
    <mergeCell ref="S43:T43"/>
    <mergeCell ref="U43:V43"/>
    <mergeCell ref="W43:X43"/>
    <mergeCell ref="M43:N43"/>
    <mergeCell ref="O43:P43"/>
    <mergeCell ref="Q43:R43"/>
    <mergeCell ref="U46:V46"/>
    <mergeCell ref="W46:X46"/>
    <mergeCell ref="Y46:Z46"/>
    <mergeCell ref="AA46:AB46"/>
    <mergeCell ref="A47:J47"/>
    <mergeCell ref="K47:AB47"/>
    <mergeCell ref="A46:D46"/>
    <mergeCell ref="E46:J46"/>
    <mergeCell ref="K46:L46"/>
    <mergeCell ref="M46:N46"/>
    <mergeCell ref="O46:P46"/>
    <mergeCell ref="Q46:R46"/>
    <mergeCell ref="S46:T46"/>
    <mergeCell ref="A53:AB53"/>
    <mergeCell ref="A56:AB56"/>
    <mergeCell ref="Y49:Z49"/>
    <mergeCell ref="AA49:AB49"/>
    <mergeCell ref="A51:AB51"/>
    <mergeCell ref="A52:AB52"/>
    <mergeCell ref="A54:AB54"/>
    <mergeCell ref="A55:AB55"/>
    <mergeCell ref="A48:AB48"/>
    <mergeCell ref="A49:D49"/>
    <mergeCell ref="E49:J49"/>
    <mergeCell ref="K49:L49"/>
    <mergeCell ref="M49:N49"/>
    <mergeCell ref="O49:P49"/>
    <mergeCell ref="Q49:R49"/>
    <mergeCell ref="S49:T49"/>
    <mergeCell ref="U49:V49"/>
    <mergeCell ref="W49:X49"/>
  </mergeCells>
  <conditionalFormatting sqref="K47:AB47">
    <cfRule type="containsText" dxfId="26" priority="1" operator="containsText" text="Yes; please revise.">
      <formula>NOT(ISERROR(SEARCH("Yes; please revise.",K47)))</formula>
    </cfRule>
  </conditionalFormatting>
  <printOptions horizontalCentered="1"/>
  <pageMargins left="0.25" right="0.25" top="0.25" bottom="0.5" header="0.25" footer="0.25"/>
  <pageSetup scale="81" orientation="landscape" r:id="rId1"/>
  <headerFooter>
    <oddFooter>&amp;LAppendix D (Required Forms)
Form D24.5 (Proposed Budget)&amp;RPage &amp;P</oddFooter>
  </headerFooter>
  <rowBreaks count="1" manualBreakCount="1">
    <brk id="28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30"/>
  <sheetViews>
    <sheetView zoomScaleNormal="100" workbookViewId="0">
      <selection activeCell="A13" sqref="A13:E13"/>
    </sheetView>
  </sheetViews>
  <sheetFormatPr defaultColWidth="9.28515625" defaultRowHeight="12.75" x14ac:dyDescent="0.2"/>
  <cols>
    <col min="1" max="3" width="7.7109375" style="17" customWidth="1"/>
    <col min="4" max="7" width="4.5703125" style="17" customWidth="1"/>
    <col min="8" max="15" width="5.28515625" style="17" customWidth="1"/>
    <col min="16" max="19" width="5.5703125" style="17" customWidth="1"/>
    <col min="20" max="23" width="5.28515625" style="17" customWidth="1"/>
    <col min="24" max="36" width="3.7109375" style="17" customWidth="1"/>
    <col min="37" max="16384" width="9.28515625" style="17"/>
  </cols>
  <sheetData>
    <row r="1" spans="1:43" ht="22.15" customHeight="1" x14ac:dyDescent="0.2">
      <c r="A1" s="15" t="str">
        <f>'Cover Page'!A4</f>
        <v>Program Services:</v>
      </c>
      <c r="B1" s="16"/>
      <c r="C1" s="16"/>
      <c r="D1" s="16"/>
      <c r="E1" s="16"/>
      <c r="F1" s="240" t="str">
        <f>T('Cover Page'!G4:AI4)</f>
        <v>TELEPHONE REASSURANCE SERVICES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3" s="51" customFormat="1" ht="22.15" customHeight="1" x14ac:dyDescent="0.2">
      <c r="A2" s="15" t="s">
        <v>17</v>
      </c>
      <c r="B2" s="16"/>
      <c r="C2" s="16"/>
      <c r="D2" s="16"/>
      <c r="F2" s="246" t="str">
        <f>T('Cover Page'!G5:AI5)</f>
        <v>Older Americans Act (OAA) Title III B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62"/>
      <c r="Y2" s="62"/>
      <c r="Z2" s="62"/>
      <c r="AA2" s="62"/>
      <c r="AB2" s="62"/>
    </row>
    <row r="3" spans="1:43" ht="22.15" customHeight="1" x14ac:dyDescent="0.2">
      <c r="A3" s="15" t="str">
        <f>'Cover Page'!A6</f>
        <v>Fiscal Year:</v>
      </c>
      <c r="B3" s="16"/>
      <c r="C3" s="16"/>
      <c r="D3" s="16"/>
      <c r="E3" s="51"/>
      <c r="F3" s="295" t="str">
        <f>T('Cover Page'!G6:AI6)</f>
        <v>2022-2023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</row>
    <row r="4" spans="1:43" s="4" customFormat="1" ht="19.5" customHeight="1" x14ac:dyDescent="0.2">
      <c r="A4" s="15" t="str">
        <f>'Cover Page'!A7</f>
        <v>Los Angeles County Region:</v>
      </c>
      <c r="B4" s="5"/>
      <c r="C4" s="5"/>
      <c r="D4" s="5"/>
      <c r="E4" s="5"/>
      <c r="F4" s="295" t="str">
        <f>T('Cover Page'!G7:AI7)</f>
        <v>[Select Region]</v>
      </c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AP4" s="3" t="s">
        <v>26</v>
      </c>
      <c r="AQ4" s="3" t="s">
        <v>37</v>
      </c>
    </row>
    <row r="5" spans="1:43" s="7" customFormat="1" ht="22.15" hidden="1" customHeight="1" x14ac:dyDescent="0.2">
      <c r="A5" s="15" t="str">
        <f>'Cover Page'!A8</f>
        <v>CONTRACT Number:</v>
      </c>
      <c r="B5" s="6"/>
      <c r="C5" s="6"/>
      <c r="D5" s="6"/>
      <c r="F5" s="295" t="str">
        <f>T('Cover Page'!G8:AI8)</f>
        <v>[Enter CONTRACT Number]</v>
      </c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8"/>
    </row>
    <row r="6" spans="1:43" s="7" customFormat="1" ht="22.15" hidden="1" customHeight="1" x14ac:dyDescent="0.2">
      <c r="A6" s="15" t="str">
        <f>'Cover Page'!A9</f>
        <v>Amendment Number:</v>
      </c>
      <c r="B6" s="6"/>
      <c r="C6" s="6"/>
      <c r="D6" s="6"/>
      <c r="F6" s="296" t="str">
        <f>T('Cover Page'!G9:Q9)</f>
        <v>Select Number</v>
      </c>
      <c r="G6" s="296"/>
      <c r="H6" s="296"/>
      <c r="I6" s="296"/>
      <c r="J6" s="296"/>
      <c r="K6" s="296"/>
      <c r="L6" s="296"/>
      <c r="M6" s="296"/>
      <c r="N6" s="296"/>
      <c r="O6" s="297" t="str">
        <f>T('Cover Page'!R9:W9)</f>
        <v>Modification Number:</v>
      </c>
      <c r="P6" s="297"/>
      <c r="Q6" s="297"/>
      <c r="R6" s="297"/>
      <c r="S6" s="296" t="str">
        <f>T('Cover Page'!X9:AI9)</f>
        <v>Select Number</v>
      </c>
      <c r="T6" s="296"/>
      <c r="U6" s="296"/>
      <c r="V6" s="296"/>
      <c r="W6" s="296"/>
      <c r="X6" s="50"/>
      <c r="AL6" s="9"/>
      <c r="AN6" s="10" t="s">
        <v>86</v>
      </c>
    </row>
    <row r="7" spans="1:43" ht="22.15" customHeight="1" x14ac:dyDescent="0.2">
      <c r="A7" s="15" t="str">
        <f>'Cover Page'!A10</f>
        <v>Proposer's Legal Name:</v>
      </c>
      <c r="B7" s="19"/>
      <c r="C7" s="19"/>
      <c r="D7" s="19"/>
      <c r="E7" s="19"/>
      <c r="F7" s="244" t="str">
        <f>T('Cover Page'!G10:AI10)</f>
        <v>[Enter Legal Name]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16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</row>
    <row r="8" spans="1:43" ht="25.5" customHeight="1" thickBot="1" x14ac:dyDescent="0.25">
      <c r="A8" s="245" t="s">
        <v>122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</row>
    <row r="9" spans="1:43" ht="39.75" customHeight="1" x14ac:dyDescent="0.2">
      <c r="A9" s="298" t="s">
        <v>123</v>
      </c>
      <c r="B9" s="299"/>
      <c r="C9" s="299"/>
      <c r="D9" s="299"/>
      <c r="E9" s="299"/>
      <c r="F9" s="217" t="s">
        <v>124</v>
      </c>
      <c r="G9" s="217"/>
      <c r="H9" s="217" t="s">
        <v>125</v>
      </c>
      <c r="I9" s="217"/>
      <c r="J9" s="217" t="s">
        <v>126</v>
      </c>
      <c r="K9" s="217"/>
      <c r="L9" s="217" t="s">
        <v>127</v>
      </c>
      <c r="M9" s="219"/>
      <c r="N9" s="230" t="s">
        <v>128</v>
      </c>
      <c r="O9" s="231"/>
      <c r="P9" s="304" t="s">
        <v>93</v>
      </c>
      <c r="Q9" s="237"/>
      <c r="R9" s="237"/>
      <c r="S9" s="238"/>
      <c r="T9" s="230" t="s">
        <v>129</v>
      </c>
      <c r="U9" s="231"/>
      <c r="V9" s="234" t="s">
        <v>130</v>
      </c>
      <c r="W9" s="23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</row>
    <row r="10" spans="1:43" ht="24.75" customHeight="1" x14ac:dyDescent="0.2">
      <c r="A10" s="300"/>
      <c r="B10" s="301"/>
      <c r="C10" s="301"/>
      <c r="D10" s="301"/>
      <c r="E10" s="301"/>
      <c r="F10" s="217"/>
      <c r="G10" s="217"/>
      <c r="H10" s="217"/>
      <c r="I10" s="217"/>
      <c r="J10" s="217"/>
      <c r="K10" s="217"/>
      <c r="L10" s="217"/>
      <c r="M10" s="219"/>
      <c r="N10" s="232"/>
      <c r="O10" s="233"/>
      <c r="P10" s="217" t="s">
        <v>131</v>
      </c>
      <c r="Q10" s="217"/>
      <c r="R10" s="217" t="s">
        <v>97</v>
      </c>
      <c r="S10" s="217"/>
      <c r="T10" s="232"/>
      <c r="U10" s="233"/>
      <c r="V10" s="232"/>
      <c r="W10" s="239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</row>
    <row r="11" spans="1:43" s="20" customFormat="1" ht="22.15" customHeight="1" x14ac:dyDescent="0.15">
      <c r="A11" s="302"/>
      <c r="B11" s="303"/>
      <c r="C11" s="303"/>
      <c r="D11" s="303"/>
      <c r="E11" s="303"/>
      <c r="F11" s="217"/>
      <c r="G11" s="217"/>
      <c r="H11" s="217"/>
      <c r="I11" s="217"/>
      <c r="J11" s="217"/>
      <c r="K11" s="217"/>
      <c r="L11" s="217"/>
      <c r="M11" s="219"/>
      <c r="N11" s="223" t="s">
        <v>132</v>
      </c>
      <c r="O11" s="224"/>
      <c r="P11" s="217" t="s">
        <v>133</v>
      </c>
      <c r="Q11" s="218"/>
      <c r="R11" s="217" t="s">
        <v>133</v>
      </c>
      <c r="S11" s="218"/>
      <c r="T11" s="223" t="s">
        <v>134</v>
      </c>
      <c r="U11" s="224"/>
      <c r="V11" s="223" t="s">
        <v>135</v>
      </c>
      <c r="W11" s="226"/>
    </row>
    <row r="12" spans="1:43" x14ac:dyDescent="0.2">
      <c r="A12" s="150" t="s">
        <v>102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3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</row>
    <row r="13" spans="1:43" ht="20.25" customHeight="1" x14ac:dyDescent="0.2">
      <c r="A13" s="293" t="s">
        <v>103</v>
      </c>
      <c r="B13" s="294"/>
      <c r="C13" s="294"/>
      <c r="D13" s="294"/>
      <c r="E13" s="294"/>
      <c r="F13" s="290"/>
      <c r="G13" s="290"/>
      <c r="H13" s="229"/>
      <c r="I13" s="229"/>
      <c r="J13" s="221"/>
      <c r="K13" s="221"/>
      <c r="L13" s="291"/>
      <c r="M13" s="292"/>
      <c r="N13" s="279" t="str">
        <f>IF(F13="","",F13*H13*J13*L13)</f>
        <v/>
      </c>
      <c r="O13" s="280"/>
      <c r="P13" s="289"/>
      <c r="Q13" s="289"/>
      <c r="R13" s="289"/>
      <c r="S13" s="289"/>
      <c r="T13" s="279" t="str">
        <f>IF(P13="","",(SUM(P13,R13)))</f>
        <v/>
      </c>
      <c r="U13" s="280"/>
      <c r="V13" s="271" t="str">
        <f t="shared" ref="V13:V21" si="0">IF(N13="","",N13-T13)</f>
        <v/>
      </c>
      <c r="W13" s="272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</row>
    <row r="14" spans="1:43" s="21" customFormat="1" ht="20.25" customHeight="1" x14ac:dyDescent="0.2">
      <c r="A14" s="293" t="s">
        <v>103</v>
      </c>
      <c r="B14" s="294"/>
      <c r="C14" s="294"/>
      <c r="D14" s="294"/>
      <c r="E14" s="294"/>
      <c r="F14" s="290"/>
      <c r="G14" s="290"/>
      <c r="H14" s="229"/>
      <c r="I14" s="229"/>
      <c r="J14" s="221"/>
      <c r="K14" s="221"/>
      <c r="L14" s="291"/>
      <c r="M14" s="292"/>
      <c r="N14" s="279" t="str">
        <f t="shared" ref="N14:N21" si="1">IF(F14="","",F14*H14*J14*L14)</f>
        <v/>
      </c>
      <c r="O14" s="280"/>
      <c r="P14" s="289"/>
      <c r="Q14" s="289"/>
      <c r="R14" s="289"/>
      <c r="S14" s="289"/>
      <c r="T14" s="279" t="str">
        <f t="shared" ref="T14:T21" si="2">IF(P14="","",(SUM(P14,R14)))</f>
        <v/>
      </c>
      <c r="U14" s="280"/>
      <c r="V14" s="271" t="str">
        <f t="shared" si="0"/>
        <v/>
      </c>
      <c r="W14" s="272"/>
    </row>
    <row r="15" spans="1:43" ht="20.25" customHeight="1" x14ac:dyDescent="0.2">
      <c r="A15" s="281" t="s">
        <v>103</v>
      </c>
      <c r="B15" s="282"/>
      <c r="C15" s="282"/>
      <c r="D15" s="282"/>
      <c r="E15" s="283"/>
      <c r="F15" s="284"/>
      <c r="G15" s="284"/>
      <c r="H15" s="285"/>
      <c r="I15" s="285"/>
      <c r="J15" s="286"/>
      <c r="K15" s="286"/>
      <c r="L15" s="287"/>
      <c r="M15" s="288"/>
      <c r="N15" s="279" t="str">
        <f t="shared" si="1"/>
        <v/>
      </c>
      <c r="O15" s="280"/>
      <c r="P15" s="289"/>
      <c r="Q15" s="289"/>
      <c r="R15" s="289"/>
      <c r="S15" s="289"/>
      <c r="T15" s="279" t="str">
        <f t="shared" si="2"/>
        <v/>
      </c>
      <c r="U15" s="280"/>
      <c r="V15" s="271" t="str">
        <f t="shared" si="0"/>
        <v/>
      </c>
      <c r="W15" s="272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</row>
    <row r="16" spans="1:43" ht="20.25" customHeight="1" x14ac:dyDescent="0.2">
      <c r="A16" s="281" t="s">
        <v>103</v>
      </c>
      <c r="B16" s="282"/>
      <c r="C16" s="282"/>
      <c r="D16" s="282"/>
      <c r="E16" s="283"/>
      <c r="F16" s="284"/>
      <c r="G16" s="284"/>
      <c r="H16" s="285"/>
      <c r="I16" s="285"/>
      <c r="J16" s="286"/>
      <c r="K16" s="286"/>
      <c r="L16" s="287"/>
      <c r="M16" s="288"/>
      <c r="N16" s="279" t="str">
        <f t="shared" si="1"/>
        <v/>
      </c>
      <c r="O16" s="280"/>
      <c r="P16" s="289"/>
      <c r="Q16" s="289"/>
      <c r="R16" s="289"/>
      <c r="S16" s="289"/>
      <c r="T16" s="279" t="str">
        <f t="shared" si="2"/>
        <v/>
      </c>
      <c r="U16" s="280"/>
      <c r="V16" s="271" t="str">
        <f t="shared" si="0"/>
        <v/>
      </c>
      <c r="W16" s="272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26" ht="20.25" customHeight="1" x14ac:dyDescent="0.2">
      <c r="A17" s="281" t="s">
        <v>103</v>
      </c>
      <c r="B17" s="282"/>
      <c r="C17" s="282"/>
      <c r="D17" s="282"/>
      <c r="E17" s="283"/>
      <c r="F17" s="284"/>
      <c r="G17" s="284"/>
      <c r="H17" s="285"/>
      <c r="I17" s="285"/>
      <c r="J17" s="286"/>
      <c r="K17" s="286"/>
      <c r="L17" s="287"/>
      <c r="M17" s="288"/>
      <c r="N17" s="279" t="str">
        <f t="shared" si="1"/>
        <v/>
      </c>
      <c r="O17" s="280"/>
      <c r="P17" s="289"/>
      <c r="Q17" s="289"/>
      <c r="R17" s="289"/>
      <c r="S17" s="289"/>
      <c r="T17" s="279" t="str">
        <f t="shared" si="2"/>
        <v/>
      </c>
      <c r="U17" s="280"/>
      <c r="V17" s="271" t="str">
        <f t="shared" si="0"/>
        <v/>
      </c>
      <c r="W17" s="272"/>
      <c r="X17" s="51"/>
      <c r="Y17" s="51"/>
      <c r="Z17" s="51"/>
    </row>
    <row r="18" spans="1:26" ht="20.25" customHeight="1" x14ac:dyDescent="0.2">
      <c r="A18" s="281" t="s">
        <v>103</v>
      </c>
      <c r="B18" s="282"/>
      <c r="C18" s="282"/>
      <c r="D18" s="282"/>
      <c r="E18" s="283"/>
      <c r="F18" s="284"/>
      <c r="G18" s="284"/>
      <c r="H18" s="285"/>
      <c r="I18" s="285"/>
      <c r="J18" s="286"/>
      <c r="K18" s="286"/>
      <c r="L18" s="287"/>
      <c r="M18" s="288"/>
      <c r="N18" s="279" t="str">
        <f t="shared" si="1"/>
        <v/>
      </c>
      <c r="O18" s="280"/>
      <c r="P18" s="289"/>
      <c r="Q18" s="289"/>
      <c r="R18" s="289"/>
      <c r="S18" s="289"/>
      <c r="T18" s="279" t="str">
        <f t="shared" si="2"/>
        <v/>
      </c>
      <c r="U18" s="280"/>
      <c r="V18" s="271" t="str">
        <f t="shared" si="0"/>
        <v/>
      </c>
      <c r="W18" s="272"/>
      <c r="X18" s="51"/>
      <c r="Y18" s="51"/>
      <c r="Z18" s="51"/>
    </row>
    <row r="19" spans="1:26" s="21" customFormat="1" ht="20.25" customHeight="1" x14ac:dyDescent="0.2">
      <c r="A19" s="281" t="s">
        <v>103</v>
      </c>
      <c r="B19" s="282"/>
      <c r="C19" s="282"/>
      <c r="D19" s="282"/>
      <c r="E19" s="283"/>
      <c r="F19" s="284"/>
      <c r="G19" s="284"/>
      <c r="H19" s="285"/>
      <c r="I19" s="285"/>
      <c r="J19" s="286"/>
      <c r="K19" s="286"/>
      <c r="L19" s="287"/>
      <c r="M19" s="288"/>
      <c r="N19" s="279" t="str">
        <f t="shared" si="1"/>
        <v/>
      </c>
      <c r="O19" s="280"/>
      <c r="P19" s="289"/>
      <c r="Q19" s="289"/>
      <c r="R19" s="289"/>
      <c r="S19" s="289"/>
      <c r="T19" s="279" t="str">
        <f t="shared" si="2"/>
        <v/>
      </c>
      <c r="U19" s="280"/>
      <c r="V19" s="271" t="str">
        <f t="shared" si="0"/>
        <v/>
      </c>
      <c r="W19" s="272"/>
    </row>
    <row r="20" spans="1:26" s="21" customFormat="1" ht="20.25" customHeight="1" x14ac:dyDescent="0.2">
      <c r="A20" s="281" t="s">
        <v>103</v>
      </c>
      <c r="B20" s="282"/>
      <c r="C20" s="282"/>
      <c r="D20" s="282"/>
      <c r="E20" s="283"/>
      <c r="F20" s="284"/>
      <c r="G20" s="284"/>
      <c r="H20" s="285"/>
      <c r="I20" s="285"/>
      <c r="J20" s="286"/>
      <c r="K20" s="286"/>
      <c r="L20" s="287"/>
      <c r="M20" s="288"/>
      <c r="N20" s="279" t="str">
        <f t="shared" si="1"/>
        <v/>
      </c>
      <c r="O20" s="280"/>
      <c r="P20" s="289"/>
      <c r="Q20" s="289"/>
      <c r="R20" s="289"/>
      <c r="S20" s="289"/>
      <c r="T20" s="279" t="str">
        <f t="shared" si="2"/>
        <v/>
      </c>
      <c r="U20" s="280"/>
      <c r="V20" s="271" t="str">
        <f t="shared" si="0"/>
        <v/>
      </c>
      <c r="W20" s="272"/>
    </row>
    <row r="21" spans="1:26" s="21" customFormat="1" ht="20.25" customHeight="1" x14ac:dyDescent="0.2">
      <c r="A21" s="281" t="s">
        <v>103</v>
      </c>
      <c r="B21" s="282"/>
      <c r="C21" s="282"/>
      <c r="D21" s="282"/>
      <c r="E21" s="283"/>
      <c r="F21" s="284"/>
      <c r="G21" s="284"/>
      <c r="H21" s="285"/>
      <c r="I21" s="285"/>
      <c r="J21" s="286"/>
      <c r="K21" s="286"/>
      <c r="L21" s="287"/>
      <c r="M21" s="288"/>
      <c r="N21" s="279" t="str">
        <f t="shared" si="1"/>
        <v/>
      </c>
      <c r="O21" s="280"/>
      <c r="P21" s="289"/>
      <c r="Q21" s="289"/>
      <c r="R21" s="289"/>
      <c r="S21" s="289"/>
      <c r="T21" s="279" t="str">
        <f t="shared" si="2"/>
        <v/>
      </c>
      <c r="U21" s="280"/>
      <c r="V21" s="271" t="str">
        <f t="shared" si="0"/>
        <v/>
      </c>
      <c r="W21" s="272"/>
    </row>
    <row r="22" spans="1:26" ht="18" customHeight="1" x14ac:dyDescent="0.2">
      <c r="A22" s="273" t="s">
        <v>136</v>
      </c>
      <c r="B22" s="274"/>
      <c r="C22" s="274"/>
      <c r="D22" s="274"/>
      <c r="E22" s="275"/>
      <c r="F22" s="276"/>
      <c r="G22" s="277"/>
      <c r="H22" s="277"/>
      <c r="I22" s="277"/>
      <c r="J22" s="277"/>
      <c r="K22" s="277"/>
      <c r="L22" s="277"/>
      <c r="M22" s="278"/>
      <c r="N22" s="279">
        <f>SUM(N13:O21)</f>
        <v>0</v>
      </c>
      <c r="O22" s="280"/>
      <c r="P22" s="256">
        <f>SUM(P13:Q21)</f>
        <v>0</v>
      </c>
      <c r="Q22" s="256"/>
      <c r="R22" s="256">
        <f>SUM(R13:S21)</f>
        <v>0</v>
      </c>
      <c r="S22" s="256"/>
      <c r="T22" s="279">
        <f>SUM(P22,R22)</f>
        <v>0</v>
      </c>
      <c r="U22" s="280"/>
      <c r="V22" s="257">
        <f>N22-T22</f>
        <v>0</v>
      </c>
      <c r="W22" s="258"/>
      <c r="X22" s="51"/>
      <c r="Y22" s="51"/>
      <c r="Z22" s="51"/>
    </row>
    <row r="23" spans="1:26" x14ac:dyDescent="0.2">
      <c r="A23" s="247" t="s">
        <v>111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9"/>
      <c r="X23" s="51"/>
      <c r="Y23" s="51"/>
      <c r="Z23" s="51"/>
    </row>
    <row r="24" spans="1:26" ht="26.25" customHeight="1" x14ac:dyDescent="0.2">
      <c r="A24" s="259" t="s">
        <v>137</v>
      </c>
      <c r="B24" s="259"/>
      <c r="C24" s="259"/>
      <c r="D24" s="259"/>
      <c r="E24" s="259"/>
      <c r="F24" s="260"/>
      <c r="G24" s="261"/>
      <c r="H24" s="261"/>
      <c r="I24" s="261"/>
      <c r="J24" s="261"/>
      <c r="K24" s="261"/>
      <c r="L24" s="261"/>
      <c r="M24" s="262"/>
      <c r="N24" s="263" t="s">
        <v>115</v>
      </c>
      <c r="O24" s="264"/>
      <c r="P24" s="265" t="s">
        <v>115</v>
      </c>
      <c r="Q24" s="266"/>
      <c r="R24" s="265" t="s">
        <v>115</v>
      </c>
      <c r="S24" s="266"/>
      <c r="T24" s="267" t="str">
        <f>IF(P24="[Complete as needed]","",(SUM(P24,R24)))</f>
        <v/>
      </c>
      <c r="U24" s="268"/>
      <c r="V24" s="269" t="str">
        <f>IF(N24="[Complete as needed]","",N24-T24)</f>
        <v/>
      </c>
      <c r="W24" s="270"/>
      <c r="X24" s="51"/>
      <c r="Y24" s="51"/>
      <c r="Z24" s="51"/>
    </row>
    <row r="25" spans="1:26" ht="12.75" customHeight="1" x14ac:dyDescent="0.2">
      <c r="A25" s="247" t="s">
        <v>117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9"/>
      <c r="X25" s="51"/>
      <c r="Y25" s="51"/>
      <c r="Z25" s="51"/>
    </row>
    <row r="26" spans="1:26" ht="28.5" customHeight="1" thickBot="1" x14ac:dyDescent="0.25">
      <c r="A26" s="250" t="s">
        <v>138</v>
      </c>
      <c r="B26" s="250"/>
      <c r="C26" s="250"/>
      <c r="D26" s="250"/>
      <c r="E26" s="250"/>
      <c r="F26" s="251"/>
      <c r="G26" s="252"/>
      <c r="H26" s="252"/>
      <c r="I26" s="252"/>
      <c r="J26" s="252"/>
      <c r="K26" s="252"/>
      <c r="L26" s="252"/>
      <c r="M26" s="253"/>
      <c r="N26" s="254">
        <f>SUM(N22,N24)</f>
        <v>0</v>
      </c>
      <c r="O26" s="255"/>
      <c r="P26" s="256">
        <f>SUM(P22,P24)</f>
        <v>0</v>
      </c>
      <c r="Q26" s="256"/>
      <c r="R26" s="256">
        <f>SUM(R22,R24)</f>
        <v>0</v>
      </c>
      <c r="S26" s="256"/>
      <c r="T26" s="254">
        <f>SUM(T22,T24)</f>
        <v>0</v>
      </c>
      <c r="U26" s="255"/>
      <c r="V26" s="257">
        <f>IF(N26="","",N26-T26)</f>
        <v>0</v>
      </c>
      <c r="W26" s="258"/>
      <c r="X26" s="51"/>
      <c r="Y26" s="51"/>
      <c r="Z26" s="51"/>
    </row>
    <row r="27" spans="1:26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1"/>
      <c r="X27" s="51"/>
      <c r="Y27" s="51"/>
      <c r="Z27" s="51"/>
    </row>
    <row r="28" spans="1:26" x14ac:dyDescent="0.2">
      <c r="A28" s="148" t="s">
        <v>83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24"/>
      <c r="Y28" s="24"/>
      <c r="Z28" s="24"/>
    </row>
    <row r="29" spans="1:26" s="51" customFormat="1" ht="24" customHeight="1" x14ac:dyDescent="0.2">
      <c r="A29" s="142" t="s">
        <v>139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24"/>
      <c r="Y29" s="24"/>
      <c r="Z29" s="24"/>
    </row>
    <row r="30" spans="1:26" ht="69" customHeight="1" x14ac:dyDescent="0.2">
      <c r="A30" s="142" t="s">
        <v>230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25"/>
      <c r="Y30" s="26"/>
      <c r="Z30" s="26"/>
    </row>
  </sheetData>
  <sheetProtection algorithmName="SHA-512" hashValue="k6SHke7X1I7s38dBStflcCHNg3+qqxL/iq4SG52kWXk9Pl3UeUbVtWvij07Bql2o0ZLxgRy4hrIUjLEncQ/c/w==" saltValue="pUvqe7ekVPpRBdq/rnf6zQ==" spinCount="100000" sheet="1" selectLockedCells="1"/>
  <mergeCells count="143">
    <mergeCell ref="L9:M11"/>
    <mergeCell ref="N9:O10"/>
    <mergeCell ref="P9:S9"/>
    <mergeCell ref="T9:U10"/>
    <mergeCell ref="N11:O11"/>
    <mergeCell ref="P11:Q11"/>
    <mergeCell ref="R11:S11"/>
    <mergeCell ref="T11:U11"/>
    <mergeCell ref="R13:S13"/>
    <mergeCell ref="T13:U13"/>
    <mergeCell ref="N13:O13"/>
    <mergeCell ref="P13:Q13"/>
    <mergeCell ref="V13:W13"/>
    <mergeCell ref="F13:G13"/>
    <mergeCell ref="H13:I13"/>
    <mergeCell ref="J13:K13"/>
    <mergeCell ref="L13:M13"/>
    <mergeCell ref="A13:E13"/>
    <mergeCell ref="F1:W1"/>
    <mergeCell ref="F3:W3"/>
    <mergeCell ref="F4:W4"/>
    <mergeCell ref="F5:W5"/>
    <mergeCell ref="F6:N6"/>
    <mergeCell ref="O6:R6"/>
    <mergeCell ref="S6:W6"/>
    <mergeCell ref="V9:W10"/>
    <mergeCell ref="P10:Q10"/>
    <mergeCell ref="R10:S10"/>
    <mergeCell ref="F7:W7"/>
    <mergeCell ref="A8:W8"/>
    <mergeCell ref="A9:E11"/>
    <mergeCell ref="F9:G11"/>
    <mergeCell ref="H9:I11"/>
    <mergeCell ref="J9:K11"/>
    <mergeCell ref="V11:W11"/>
    <mergeCell ref="A12:W12"/>
    <mergeCell ref="V14:W14"/>
    <mergeCell ref="A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N14:O14"/>
    <mergeCell ref="P14:Q14"/>
    <mergeCell ref="R14:S14"/>
    <mergeCell ref="T14:U14"/>
    <mergeCell ref="F14:G14"/>
    <mergeCell ref="H14:I14"/>
    <mergeCell ref="J14:K14"/>
    <mergeCell ref="L14:M14"/>
    <mergeCell ref="A14:E14"/>
    <mergeCell ref="V16:W16"/>
    <mergeCell ref="A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A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8:W18"/>
    <mergeCell ref="A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A18:E18"/>
    <mergeCell ref="F18:G18"/>
    <mergeCell ref="H18:I18"/>
    <mergeCell ref="J18:K18"/>
    <mergeCell ref="L18:M18"/>
    <mergeCell ref="N18:O18"/>
    <mergeCell ref="P18:Q18"/>
    <mergeCell ref="R18:S18"/>
    <mergeCell ref="T18:U18"/>
    <mergeCell ref="P22:Q22"/>
    <mergeCell ref="R22:S22"/>
    <mergeCell ref="T22:U22"/>
    <mergeCell ref="V22:W22"/>
    <mergeCell ref="V20:W20"/>
    <mergeCell ref="A21:E21"/>
    <mergeCell ref="F21:G21"/>
    <mergeCell ref="H21:I21"/>
    <mergeCell ref="J21:K21"/>
    <mergeCell ref="L21:M21"/>
    <mergeCell ref="N21:O21"/>
    <mergeCell ref="P21:Q21"/>
    <mergeCell ref="R21:S21"/>
    <mergeCell ref="T21:U21"/>
    <mergeCell ref="A20:E20"/>
    <mergeCell ref="F20:G20"/>
    <mergeCell ref="H20:I20"/>
    <mergeCell ref="J20:K20"/>
    <mergeCell ref="L20:M20"/>
    <mergeCell ref="N20:O20"/>
    <mergeCell ref="P20:Q20"/>
    <mergeCell ref="R20:S20"/>
    <mergeCell ref="T20:U20"/>
    <mergeCell ref="F2:W2"/>
    <mergeCell ref="A28:W28"/>
    <mergeCell ref="A30:W30"/>
    <mergeCell ref="A25:W25"/>
    <mergeCell ref="A26:E26"/>
    <mergeCell ref="F26:M26"/>
    <mergeCell ref="N26:O26"/>
    <mergeCell ref="P26:Q26"/>
    <mergeCell ref="R26:S26"/>
    <mergeCell ref="T26:U26"/>
    <mergeCell ref="V26:W26"/>
    <mergeCell ref="A29:W29"/>
    <mergeCell ref="A23:W23"/>
    <mergeCell ref="A24:E24"/>
    <mergeCell ref="F24:M24"/>
    <mergeCell ref="N24:O24"/>
    <mergeCell ref="P24:Q24"/>
    <mergeCell ref="R24:S24"/>
    <mergeCell ref="T24:U24"/>
    <mergeCell ref="V24:W24"/>
    <mergeCell ref="V21:W21"/>
    <mergeCell ref="A22:E22"/>
    <mergeCell ref="F22:M22"/>
    <mergeCell ref="N22:O22"/>
  </mergeCells>
  <printOptions horizontalCentered="1"/>
  <pageMargins left="0.25" right="0.25" top="0.25" bottom="0.5" header="0.25" footer="0.25"/>
  <pageSetup scale="90" orientation="landscape" r:id="rId1"/>
  <headerFooter>
    <oddFooter>&amp;LAppendix D (Required Forms)
Form D24.5 (Proposed Budget)&amp;RPage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30"/>
  <sheetViews>
    <sheetView showWhiteSpace="0" zoomScaleNormal="100" workbookViewId="0">
      <selection activeCell="E13" sqref="E13:F13"/>
    </sheetView>
  </sheetViews>
  <sheetFormatPr defaultColWidth="9.28515625" defaultRowHeight="12.75" x14ac:dyDescent="0.2"/>
  <cols>
    <col min="1" max="1" width="6.7109375" style="17" customWidth="1"/>
    <col min="2" max="2" width="8.28515625" style="17" customWidth="1"/>
    <col min="3" max="3" width="6.7109375" style="17" customWidth="1"/>
    <col min="4" max="4" width="8.42578125" style="17" customWidth="1"/>
    <col min="5" max="10" width="4.7109375" style="17" customWidth="1"/>
    <col min="11" max="12" width="5.5703125" style="17" customWidth="1"/>
    <col min="13" max="13" width="5.42578125" style="17" customWidth="1"/>
    <col min="14" max="24" width="4.7109375" style="17" customWidth="1"/>
    <col min="25" max="26" width="5.5703125" style="17" customWidth="1"/>
    <col min="27" max="27" width="4.7109375" style="17" customWidth="1"/>
    <col min="28" max="28" width="5.5703125" style="17" customWidth="1"/>
    <col min="29" max="83" width="3.7109375" style="17" customWidth="1"/>
    <col min="84" max="16384" width="9.28515625" style="17"/>
  </cols>
  <sheetData>
    <row r="1" spans="1:48" ht="22.15" customHeight="1" x14ac:dyDescent="0.2">
      <c r="A1" s="15" t="str">
        <f>T('Cover Page'!A4)</f>
        <v>Program Services:</v>
      </c>
      <c r="B1" s="16"/>
      <c r="C1" s="16"/>
      <c r="D1" s="16"/>
      <c r="E1" s="16"/>
      <c r="F1" s="240" t="str">
        <f>T('Cover Page'!G4:AI4)</f>
        <v>TELEPHONE REASSURANCE SERVICES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</row>
    <row r="2" spans="1:48" s="51" customFormat="1" ht="22.15" customHeight="1" x14ac:dyDescent="0.2">
      <c r="A2" s="15" t="s">
        <v>17</v>
      </c>
      <c r="B2" s="16"/>
      <c r="C2" s="16"/>
      <c r="D2" s="16"/>
      <c r="F2" s="246" t="str">
        <f>T('Cover Page'!G5:AI5)</f>
        <v>Older Americans Act (OAA) Title III B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</row>
    <row r="3" spans="1:48" ht="22.15" customHeight="1" x14ac:dyDescent="0.2">
      <c r="A3" s="15" t="str">
        <f>T('Cover Page'!A6)</f>
        <v>Fiscal Year:</v>
      </c>
      <c r="B3" s="16"/>
      <c r="C3" s="16"/>
      <c r="D3" s="16"/>
      <c r="E3" s="51"/>
      <c r="F3" s="241" t="str">
        <f>T('Cover Page'!G6:AI6)</f>
        <v>2022-2023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 s="7" customFormat="1" ht="19.5" customHeight="1" x14ac:dyDescent="0.2">
      <c r="A4" s="15" t="str">
        <f>T('Cover Page'!A7)</f>
        <v>Los Angeles County Region:</v>
      </c>
      <c r="B4" s="66"/>
      <c r="C4" s="66"/>
      <c r="D4" s="66"/>
      <c r="E4" s="66"/>
      <c r="F4" s="241" t="str">
        <f>T('Cover Page'!G7:AI7)</f>
        <v>[Select Region]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U4" s="10"/>
      <c r="AV4" s="10"/>
    </row>
    <row r="5" spans="1:48" s="7" customFormat="1" ht="22.15" hidden="1" customHeight="1" x14ac:dyDescent="0.2">
      <c r="A5" s="15" t="str">
        <f>T('Cover Page'!A8)</f>
        <v>CONTRACT Number:</v>
      </c>
      <c r="B5" s="6"/>
      <c r="C5" s="6"/>
      <c r="D5" s="6"/>
      <c r="F5" s="242" t="str">
        <f>T('Cover Page'!G8:AI8)</f>
        <v>[Enter CONTRACT Number]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8"/>
    </row>
    <row r="6" spans="1:48" s="7" customFormat="1" ht="22.15" hidden="1" customHeight="1" x14ac:dyDescent="0.2">
      <c r="A6" s="15" t="str">
        <f>T('Cover Page'!A9)</f>
        <v>Amendment Number:</v>
      </c>
      <c r="B6" s="6"/>
      <c r="C6" s="6"/>
      <c r="D6" s="6"/>
      <c r="F6" s="244" t="str">
        <f>T('Cover Page'!G9:Q9)</f>
        <v>Select Number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358" t="str">
        <f>T('Cover Page'!R9:W9)</f>
        <v>Modification Number:</v>
      </c>
      <c r="S6" s="358"/>
      <c r="T6" s="358"/>
      <c r="U6" s="358"/>
      <c r="V6" s="358"/>
      <c r="W6" s="244" t="str">
        <f>T('Cover Page'!X9:AI9)</f>
        <v>Select Number</v>
      </c>
      <c r="X6" s="244"/>
      <c r="Y6" s="244"/>
      <c r="Z6" s="244"/>
      <c r="AA6" s="244"/>
      <c r="AB6" s="244"/>
      <c r="AC6" s="18"/>
      <c r="AQ6" s="9"/>
      <c r="AS6" s="10" t="s">
        <v>86</v>
      </c>
    </row>
    <row r="7" spans="1:48" ht="22.15" customHeight="1" x14ac:dyDescent="0.2">
      <c r="A7" s="15" t="str">
        <f>T('Cover Page'!A10)</f>
        <v>Proposer's Legal Name:</v>
      </c>
      <c r="B7" s="19"/>
      <c r="C7" s="19"/>
      <c r="D7" s="19"/>
      <c r="E7" s="19"/>
      <c r="F7" s="244" t="str">
        <f>T('Cover Page'!G10:AI10)</f>
        <v>[Enter Legal Name]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16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spans="1:48" ht="25.5" customHeight="1" thickBot="1" x14ac:dyDescent="0.25">
      <c r="A8" s="245" t="s">
        <v>140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</row>
    <row r="9" spans="1:48" ht="27" customHeight="1" x14ac:dyDescent="0.2">
      <c r="A9" s="217" t="s">
        <v>141</v>
      </c>
      <c r="B9" s="218"/>
      <c r="C9" s="218"/>
      <c r="D9" s="218"/>
      <c r="E9" s="217" t="s">
        <v>142</v>
      </c>
      <c r="F9" s="217"/>
      <c r="G9" s="217" t="s">
        <v>143</v>
      </c>
      <c r="H9" s="217"/>
      <c r="I9" s="217" t="s">
        <v>91</v>
      </c>
      <c r="J9" s="219"/>
      <c r="K9" s="230" t="s">
        <v>92</v>
      </c>
      <c r="L9" s="231"/>
      <c r="M9" s="234" t="s">
        <v>216</v>
      </c>
      <c r="N9" s="235"/>
      <c r="O9" s="236" t="s">
        <v>93</v>
      </c>
      <c r="P9" s="237"/>
      <c r="Q9" s="237"/>
      <c r="R9" s="237"/>
      <c r="S9" s="237"/>
      <c r="T9" s="237"/>
      <c r="U9" s="237"/>
      <c r="V9" s="237"/>
      <c r="W9" s="237"/>
      <c r="X9" s="238"/>
      <c r="Y9" s="230" t="s">
        <v>144</v>
      </c>
      <c r="Z9" s="231"/>
      <c r="AA9" s="234" t="s">
        <v>95</v>
      </c>
      <c r="AB9" s="235"/>
      <c r="AC9" s="22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spans="1:48" ht="36.75" customHeight="1" x14ac:dyDescent="0.2">
      <c r="A10" s="217"/>
      <c r="B10" s="218"/>
      <c r="C10" s="218"/>
      <c r="D10" s="218"/>
      <c r="E10" s="217"/>
      <c r="F10" s="217"/>
      <c r="G10" s="217"/>
      <c r="H10" s="217"/>
      <c r="I10" s="217"/>
      <c r="J10" s="219"/>
      <c r="K10" s="232"/>
      <c r="L10" s="233"/>
      <c r="M10" s="225"/>
      <c r="N10" s="226"/>
      <c r="O10" s="217" t="s">
        <v>96</v>
      </c>
      <c r="P10" s="217"/>
      <c r="Q10" s="217"/>
      <c r="R10" s="217"/>
      <c r="S10" s="217" t="s">
        <v>97</v>
      </c>
      <c r="T10" s="217"/>
      <c r="U10" s="217"/>
      <c r="V10" s="217"/>
      <c r="W10" s="219" t="s">
        <v>98</v>
      </c>
      <c r="X10" s="220"/>
      <c r="Y10" s="232"/>
      <c r="Z10" s="233"/>
      <c r="AA10" s="232"/>
      <c r="AB10" s="239"/>
      <c r="AC10" s="22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spans="1:48" s="20" customFormat="1" ht="27.75" customHeight="1" x14ac:dyDescent="0.2">
      <c r="A11" s="218"/>
      <c r="B11" s="218"/>
      <c r="C11" s="218"/>
      <c r="D11" s="218"/>
      <c r="E11" s="217"/>
      <c r="F11" s="217"/>
      <c r="G11" s="217"/>
      <c r="H11" s="217"/>
      <c r="I11" s="217"/>
      <c r="J11" s="219"/>
      <c r="K11" s="223" t="s">
        <v>99</v>
      </c>
      <c r="L11" s="224"/>
      <c r="M11" s="225" t="s">
        <v>70</v>
      </c>
      <c r="N11" s="226"/>
      <c r="O11" s="217" t="s">
        <v>71</v>
      </c>
      <c r="P11" s="217"/>
      <c r="Q11" s="217" t="s">
        <v>72</v>
      </c>
      <c r="R11" s="218"/>
      <c r="S11" s="217" t="s">
        <v>71</v>
      </c>
      <c r="T11" s="217"/>
      <c r="U11" s="217" t="s">
        <v>72</v>
      </c>
      <c r="V11" s="218"/>
      <c r="W11" s="219" t="s">
        <v>71</v>
      </c>
      <c r="X11" s="220"/>
      <c r="Y11" s="223" t="s">
        <v>100</v>
      </c>
      <c r="Z11" s="224"/>
      <c r="AA11" s="223" t="s">
        <v>101</v>
      </c>
      <c r="AB11" s="226"/>
      <c r="AC11" s="22"/>
    </row>
    <row r="12" spans="1:48" x14ac:dyDescent="0.2">
      <c r="A12" s="150" t="s">
        <v>102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3"/>
      <c r="AC12" s="22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1:48" s="21" customFormat="1" ht="23.25" customHeight="1" x14ac:dyDescent="0.2">
      <c r="A13" s="259" t="s">
        <v>145</v>
      </c>
      <c r="B13" s="259"/>
      <c r="C13" s="259"/>
      <c r="D13" s="259"/>
      <c r="E13" s="354"/>
      <c r="F13" s="354"/>
      <c r="G13" s="355"/>
      <c r="H13" s="355"/>
      <c r="I13" s="356"/>
      <c r="J13" s="350"/>
      <c r="K13" s="279" t="str">
        <f t="shared" ref="K13:K20" si="0">IF(E13="","",E13*G13*I13)</f>
        <v/>
      </c>
      <c r="L13" s="280"/>
      <c r="M13" s="335"/>
      <c r="N13" s="289"/>
      <c r="O13" s="289"/>
      <c r="P13" s="289"/>
      <c r="Q13" s="289"/>
      <c r="R13" s="289"/>
      <c r="S13" s="289"/>
      <c r="T13" s="289"/>
      <c r="U13" s="289"/>
      <c r="V13" s="289"/>
      <c r="W13" s="357"/>
      <c r="X13" s="336"/>
      <c r="Y13" s="279" t="str">
        <f t="shared" ref="Y13:Y20" si="1">IF(K13="","",SUM(M13:X13))</f>
        <v/>
      </c>
      <c r="Z13" s="280"/>
      <c r="AA13" s="353" t="str">
        <f t="shared" ref="AA13:AA20" si="2">IF(K13="","",(K13-Y13))</f>
        <v/>
      </c>
      <c r="AB13" s="272"/>
      <c r="AC13" s="22"/>
    </row>
    <row r="14" spans="1:48" ht="23.25" customHeight="1" x14ac:dyDescent="0.2">
      <c r="A14" s="259" t="s">
        <v>146</v>
      </c>
      <c r="B14" s="259"/>
      <c r="C14" s="259"/>
      <c r="D14" s="259"/>
      <c r="E14" s="346"/>
      <c r="F14" s="347"/>
      <c r="G14" s="348"/>
      <c r="H14" s="349"/>
      <c r="I14" s="350"/>
      <c r="J14" s="351"/>
      <c r="K14" s="279" t="str">
        <f t="shared" si="0"/>
        <v/>
      </c>
      <c r="L14" s="280"/>
      <c r="M14" s="352"/>
      <c r="N14" s="335"/>
      <c r="O14" s="334"/>
      <c r="P14" s="335"/>
      <c r="Q14" s="334"/>
      <c r="R14" s="335"/>
      <c r="S14" s="334"/>
      <c r="T14" s="335"/>
      <c r="U14" s="334"/>
      <c r="V14" s="335"/>
      <c r="W14" s="336"/>
      <c r="X14" s="337"/>
      <c r="Y14" s="279" t="str">
        <f t="shared" si="1"/>
        <v/>
      </c>
      <c r="Z14" s="280"/>
      <c r="AA14" s="353" t="str">
        <f t="shared" si="2"/>
        <v/>
      </c>
      <c r="AB14" s="272"/>
      <c r="AC14" s="22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1:48" ht="23.25" customHeight="1" x14ac:dyDescent="0.2">
      <c r="A15" s="344" t="s">
        <v>147</v>
      </c>
      <c r="B15" s="345"/>
      <c r="C15" s="345"/>
      <c r="D15" s="345"/>
      <c r="E15" s="346"/>
      <c r="F15" s="347"/>
      <c r="G15" s="348"/>
      <c r="H15" s="349"/>
      <c r="I15" s="350"/>
      <c r="J15" s="351"/>
      <c r="K15" s="331" t="str">
        <f t="shared" si="0"/>
        <v/>
      </c>
      <c r="L15" s="330"/>
      <c r="M15" s="352"/>
      <c r="N15" s="335"/>
      <c r="O15" s="334"/>
      <c r="P15" s="335"/>
      <c r="Q15" s="334"/>
      <c r="R15" s="335"/>
      <c r="S15" s="334"/>
      <c r="T15" s="335"/>
      <c r="U15" s="334"/>
      <c r="V15" s="335"/>
      <c r="W15" s="336"/>
      <c r="X15" s="337"/>
      <c r="Y15" s="279" t="str">
        <f t="shared" si="1"/>
        <v/>
      </c>
      <c r="Z15" s="280"/>
      <c r="AA15" s="353" t="str">
        <f t="shared" si="2"/>
        <v/>
      </c>
      <c r="AB15" s="272"/>
      <c r="AC15" s="22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1:48" ht="23.25" customHeight="1" x14ac:dyDescent="0.2">
      <c r="A16" s="344" t="s">
        <v>147</v>
      </c>
      <c r="B16" s="345"/>
      <c r="C16" s="345"/>
      <c r="D16" s="345"/>
      <c r="E16" s="346"/>
      <c r="F16" s="347"/>
      <c r="G16" s="348"/>
      <c r="H16" s="349"/>
      <c r="I16" s="350"/>
      <c r="J16" s="351"/>
      <c r="K16" s="331" t="str">
        <f t="shared" si="0"/>
        <v/>
      </c>
      <c r="L16" s="330"/>
      <c r="M16" s="352"/>
      <c r="N16" s="335"/>
      <c r="O16" s="334"/>
      <c r="P16" s="335"/>
      <c r="Q16" s="334"/>
      <c r="R16" s="335"/>
      <c r="S16" s="334"/>
      <c r="T16" s="335"/>
      <c r="U16" s="334"/>
      <c r="V16" s="335"/>
      <c r="W16" s="336"/>
      <c r="X16" s="337"/>
      <c r="Y16" s="331" t="str">
        <f t="shared" si="1"/>
        <v/>
      </c>
      <c r="Z16" s="330"/>
      <c r="AA16" s="309" t="str">
        <f t="shared" si="2"/>
        <v/>
      </c>
      <c r="AB16" s="271"/>
      <c r="AC16" s="22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</row>
    <row r="17" spans="1:31" ht="23.25" customHeight="1" x14ac:dyDescent="0.2">
      <c r="A17" s="344" t="s">
        <v>147</v>
      </c>
      <c r="B17" s="345"/>
      <c r="C17" s="345"/>
      <c r="D17" s="345"/>
      <c r="E17" s="346"/>
      <c r="F17" s="347"/>
      <c r="G17" s="348"/>
      <c r="H17" s="349"/>
      <c r="I17" s="350"/>
      <c r="J17" s="351"/>
      <c r="K17" s="331" t="str">
        <f t="shared" si="0"/>
        <v/>
      </c>
      <c r="L17" s="330"/>
      <c r="M17" s="352"/>
      <c r="N17" s="335"/>
      <c r="O17" s="334"/>
      <c r="P17" s="335"/>
      <c r="Q17" s="334"/>
      <c r="R17" s="335"/>
      <c r="S17" s="334"/>
      <c r="T17" s="335"/>
      <c r="U17" s="334"/>
      <c r="V17" s="335"/>
      <c r="W17" s="336"/>
      <c r="X17" s="337"/>
      <c r="Y17" s="331" t="str">
        <f t="shared" si="1"/>
        <v/>
      </c>
      <c r="Z17" s="330"/>
      <c r="AA17" s="309" t="str">
        <f t="shared" si="2"/>
        <v/>
      </c>
      <c r="AB17" s="271"/>
      <c r="AC17" s="22"/>
      <c r="AD17" s="51"/>
      <c r="AE17" s="51"/>
    </row>
    <row r="18" spans="1:31" ht="23.25" customHeight="1" x14ac:dyDescent="0.2">
      <c r="A18" s="344" t="s">
        <v>147</v>
      </c>
      <c r="B18" s="345"/>
      <c r="C18" s="345"/>
      <c r="D18" s="345"/>
      <c r="E18" s="346"/>
      <c r="F18" s="347"/>
      <c r="G18" s="348"/>
      <c r="H18" s="349"/>
      <c r="I18" s="350"/>
      <c r="J18" s="351"/>
      <c r="K18" s="331" t="str">
        <f t="shared" si="0"/>
        <v/>
      </c>
      <c r="L18" s="330"/>
      <c r="M18" s="352"/>
      <c r="N18" s="335"/>
      <c r="O18" s="334"/>
      <c r="P18" s="335"/>
      <c r="Q18" s="334"/>
      <c r="R18" s="335"/>
      <c r="S18" s="334"/>
      <c r="T18" s="335"/>
      <c r="U18" s="334"/>
      <c r="V18" s="335"/>
      <c r="W18" s="336"/>
      <c r="X18" s="337"/>
      <c r="Y18" s="331" t="str">
        <f t="shared" si="1"/>
        <v/>
      </c>
      <c r="Z18" s="330"/>
      <c r="AA18" s="309" t="str">
        <f t="shared" si="2"/>
        <v/>
      </c>
      <c r="AB18" s="271"/>
      <c r="AC18" s="22"/>
      <c r="AD18" s="51"/>
      <c r="AE18" s="51"/>
    </row>
    <row r="19" spans="1:31" ht="23.25" customHeight="1" x14ac:dyDescent="0.2">
      <c r="A19" s="344" t="s">
        <v>147</v>
      </c>
      <c r="B19" s="345"/>
      <c r="C19" s="345"/>
      <c r="D19" s="345"/>
      <c r="E19" s="346"/>
      <c r="F19" s="347"/>
      <c r="G19" s="348"/>
      <c r="H19" s="349"/>
      <c r="I19" s="350"/>
      <c r="J19" s="351"/>
      <c r="K19" s="331" t="str">
        <f t="shared" si="0"/>
        <v/>
      </c>
      <c r="L19" s="330"/>
      <c r="M19" s="352"/>
      <c r="N19" s="335"/>
      <c r="O19" s="334"/>
      <c r="P19" s="335"/>
      <c r="Q19" s="334"/>
      <c r="R19" s="335"/>
      <c r="S19" s="334"/>
      <c r="T19" s="335"/>
      <c r="U19" s="334"/>
      <c r="V19" s="335"/>
      <c r="W19" s="336"/>
      <c r="X19" s="337"/>
      <c r="Y19" s="331" t="str">
        <f t="shared" si="1"/>
        <v/>
      </c>
      <c r="Z19" s="330"/>
      <c r="AA19" s="309" t="str">
        <f t="shared" si="2"/>
        <v/>
      </c>
      <c r="AB19" s="271"/>
      <c r="AC19" s="22"/>
      <c r="AD19" s="51"/>
      <c r="AE19" s="51"/>
    </row>
    <row r="20" spans="1:31" ht="23.25" customHeight="1" x14ac:dyDescent="0.2">
      <c r="A20" s="344" t="s">
        <v>147</v>
      </c>
      <c r="B20" s="345"/>
      <c r="C20" s="345"/>
      <c r="D20" s="345"/>
      <c r="E20" s="346"/>
      <c r="F20" s="347"/>
      <c r="G20" s="348"/>
      <c r="H20" s="349"/>
      <c r="I20" s="350"/>
      <c r="J20" s="351"/>
      <c r="K20" s="331" t="str">
        <f t="shared" si="0"/>
        <v/>
      </c>
      <c r="L20" s="330"/>
      <c r="M20" s="352"/>
      <c r="N20" s="335"/>
      <c r="O20" s="334"/>
      <c r="P20" s="335"/>
      <c r="Q20" s="334"/>
      <c r="R20" s="335"/>
      <c r="S20" s="334"/>
      <c r="T20" s="335"/>
      <c r="U20" s="334"/>
      <c r="V20" s="335"/>
      <c r="W20" s="336"/>
      <c r="X20" s="337"/>
      <c r="Y20" s="331" t="str">
        <f t="shared" si="1"/>
        <v/>
      </c>
      <c r="Z20" s="330"/>
      <c r="AA20" s="309" t="str">
        <f t="shared" si="2"/>
        <v/>
      </c>
      <c r="AB20" s="271"/>
      <c r="AC20" s="22"/>
      <c r="AD20" s="51"/>
      <c r="AE20" s="51"/>
    </row>
    <row r="21" spans="1:31" ht="25.5" customHeight="1" x14ac:dyDescent="0.2">
      <c r="A21" s="338" t="s">
        <v>148</v>
      </c>
      <c r="B21" s="339"/>
      <c r="C21" s="339"/>
      <c r="D21" s="340"/>
      <c r="E21" s="341"/>
      <c r="F21" s="342"/>
      <c r="G21" s="342"/>
      <c r="H21" s="342"/>
      <c r="I21" s="342"/>
      <c r="J21" s="343"/>
      <c r="K21" s="331">
        <f>SUM(K13:L20)</f>
        <v>0</v>
      </c>
      <c r="L21" s="330"/>
      <c r="M21" s="331">
        <f>SUM(M13:N20)</f>
        <v>0</v>
      </c>
      <c r="N21" s="316"/>
      <c r="O21" s="305">
        <f>SUM(O13:P20)</f>
        <v>0</v>
      </c>
      <c r="P21" s="316"/>
      <c r="Q21" s="305">
        <f>SUM(Q13:R20)</f>
        <v>0</v>
      </c>
      <c r="R21" s="316"/>
      <c r="S21" s="305">
        <f>SUM(S13:T20)</f>
        <v>0</v>
      </c>
      <c r="T21" s="316"/>
      <c r="U21" s="305">
        <f>SUM(U13:V20)</f>
        <v>0</v>
      </c>
      <c r="V21" s="316"/>
      <c r="W21" s="305">
        <f>SUM(W13:X20)</f>
        <v>0</v>
      </c>
      <c r="X21" s="330"/>
      <c r="Y21" s="331">
        <f>SUM(Y13:Z20)</f>
        <v>0</v>
      </c>
      <c r="Z21" s="330"/>
      <c r="AA21" s="332">
        <f>SUM(AA13:AB20)</f>
        <v>0</v>
      </c>
      <c r="AB21" s="257"/>
      <c r="AC21" s="22"/>
      <c r="AD21" s="51"/>
      <c r="AE21" s="51"/>
    </row>
    <row r="22" spans="1:31" x14ac:dyDescent="0.2">
      <c r="A22" s="247" t="s">
        <v>111</v>
      </c>
      <c r="B22" s="248"/>
      <c r="C22" s="248"/>
      <c r="D22" s="248"/>
      <c r="E22" s="248"/>
      <c r="F22" s="248"/>
      <c r="G22" s="248"/>
      <c r="H22" s="248"/>
      <c r="I22" s="248"/>
      <c r="J22" s="248"/>
      <c r="K22" s="333"/>
      <c r="L22" s="333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9"/>
      <c r="AC22" s="22"/>
      <c r="AD22" s="51"/>
      <c r="AE22" s="51"/>
    </row>
    <row r="23" spans="1:31" ht="25.5" customHeight="1" x14ac:dyDescent="0.2">
      <c r="A23" s="310" t="s">
        <v>149</v>
      </c>
      <c r="B23" s="311"/>
      <c r="C23" s="311"/>
      <c r="D23" s="319"/>
      <c r="E23" s="320"/>
      <c r="F23" s="321"/>
      <c r="G23" s="322"/>
      <c r="H23" s="323"/>
      <c r="I23" s="324"/>
      <c r="J23" s="325"/>
      <c r="K23" s="326" t="str">
        <f>IF(E23="","",E23*G23*I23)</f>
        <v/>
      </c>
      <c r="L23" s="327"/>
      <c r="M23" s="328" t="s">
        <v>150</v>
      </c>
      <c r="N23" s="329"/>
      <c r="O23" s="161" t="s">
        <v>115</v>
      </c>
      <c r="P23" s="162"/>
      <c r="Q23" s="161" t="s">
        <v>115</v>
      </c>
      <c r="R23" s="162"/>
      <c r="S23" s="161" t="s">
        <v>115</v>
      </c>
      <c r="T23" s="162"/>
      <c r="U23" s="161" t="s">
        <v>115</v>
      </c>
      <c r="V23" s="162"/>
      <c r="W23" s="161" t="s">
        <v>115</v>
      </c>
      <c r="X23" s="162"/>
      <c r="Y23" s="317" t="str">
        <f>IF(K23="","",SUM(M23:X23))</f>
        <v/>
      </c>
      <c r="Z23" s="318"/>
      <c r="AA23" s="309" t="str">
        <f>IF(K23="","",(K23-Y23))</f>
        <v/>
      </c>
      <c r="AB23" s="271"/>
      <c r="AC23" s="22"/>
      <c r="AD23" s="51"/>
      <c r="AE23" s="51"/>
    </row>
    <row r="24" spans="1:31" ht="15" customHeight="1" x14ac:dyDescent="0.2">
      <c r="A24" s="310" t="s">
        <v>116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2" t="str">
        <f>IF(K23="","",IF(M23&lt;=(0.1*M21),"No","Yes; please revise."))</f>
        <v/>
      </c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3"/>
      <c r="AC24" s="22"/>
      <c r="AD24" s="51"/>
      <c r="AE24" s="51"/>
    </row>
    <row r="25" spans="1:31" x14ac:dyDescent="0.2">
      <c r="A25" s="247" t="s">
        <v>117</v>
      </c>
      <c r="B25" s="248"/>
      <c r="C25" s="248"/>
      <c r="D25" s="248"/>
      <c r="E25" s="248"/>
      <c r="F25" s="248"/>
      <c r="G25" s="248"/>
      <c r="H25" s="248"/>
      <c r="I25" s="248"/>
      <c r="J25" s="248"/>
      <c r="K25" s="314"/>
      <c r="L25" s="314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9"/>
      <c r="AC25" s="22"/>
      <c r="AD25" s="51"/>
      <c r="AE25" s="51"/>
    </row>
    <row r="26" spans="1:31" ht="25.5" customHeight="1" thickBot="1" x14ac:dyDescent="0.25">
      <c r="A26" s="315" t="s">
        <v>151</v>
      </c>
      <c r="B26" s="315"/>
      <c r="C26" s="315"/>
      <c r="D26" s="315"/>
      <c r="E26" s="260"/>
      <c r="F26" s="261"/>
      <c r="G26" s="261"/>
      <c r="H26" s="261"/>
      <c r="I26" s="261"/>
      <c r="J26" s="262"/>
      <c r="K26" s="254">
        <f>SUM(K21,K23)</f>
        <v>0</v>
      </c>
      <c r="L26" s="255"/>
      <c r="M26" s="316">
        <f>SUM(M21,M23)</f>
        <v>0</v>
      </c>
      <c r="N26" s="256"/>
      <c r="O26" s="256">
        <f>SUM(O21,O23)</f>
        <v>0</v>
      </c>
      <c r="P26" s="256"/>
      <c r="Q26" s="256">
        <f>SUM(Q21,Q23)</f>
        <v>0</v>
      </c>
      <c r="R26" s="256"/>
      <c r="S26" s="256">
        <f>SUM(S21,S23)</f>
        <v>0</v>
      </c>
      <c r="T26" s="256"/>
      <c r="U26" s="256">
        <f>SUM(U21,U23)</f>
        <v>0</v>
      </c>
      <c r="V26" s="256"/>
      <c r="W26" s="256">
        <f>SUM(W21,W23)</f>
        <v>0</v>
      </c>
      <c r="X26" s="305"/>
      <c r="Y26" s="254">
        <f>SUM(Y21,Y23)</f>
        <v>0</v>
      </c>
      <c r="Z26" s="255"/>
      <c r="AA26" s="306">
        <f>IF(K26="","",(K26-Y26))</f>
        <v>0</v>
      </c>
      <c r="AB26" s="258"/>
      <c r="AC26" s="22"/>
      <c r="AD26" s="51"/>
      <c r="AE26" s="51"/>
    </row>
    <row r="27" spans="1:3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51"/>
      <c r="AE27" s="51"/>
    </row>
    <row r="28" spans="1:31" x14ac:dyDescent="0.2">
      <c r="A28" s="307" t="s">
        <v>83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24"/>
      <c r="AD28" s="24"/>
      <c r="AE28" s="24"/>
    </row>
    <row r="29" spans="1:31" ht="24.75" customHeight="1" x14ac:dyDescent="0.2">
      <c r="A29" s="143" t="s">
        <v>152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22"/>
      <c r="AD29" s="51"/>
      <c r="AE29" s="51"/>
    </row>
    <row r="30" spans="1:31" ht="25.5" customHeight="1" x14ac:dyDescent="0.2">
      <c r="A30" s="143" t="s">
        <v>218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22"/>
      <c r="AD30" s="51"/>
      <c r="AE30" s="51"/>
    </row>
  </sheetData>
  <sheetProtection algorithmName="SHA-512" hashValue="9GuI+ysBcHvtWw6DREw4qb+7VRXjb8K054TZHxjuXFYAP/Nt5DDes714RmEXKii2u8uuxVWI9OlQ6v8foqTcng==" saltValue="EGIycoYq5Tp38S0K8QZkSw==" spinCount="100000" sheet="1" selectLockedCells="1"/>
  <mergeCells count="178">
    <mergeCell ref="F1:AB1"/>
    <mergeCell ref="F3:AB3"/>
    <mergeCell ref="F4:AB4"/>
    <mergeCell ref="F5:AB5"/>
    <mergeCell ref="F6:Q6"/>
    <mergeCell ref="R6:V6"/>
    <mergeCell ref="W6:AB6"/>
    <mergeCell ref="F7:AB7"/>
    <mergeCell ref="A8:AB8"/>
    <mergeCell ref="F2:AB2"/>
    <mergeCell ref="A9:D11"/>
    <mergeCell ref="E9:F11"/>
    <mergeCell ref="G9:H11"/>
    <mergeCell ref="I9:J11"/>
    <mergeCell ref="K9:L10"/>
    <mergeCell ref="M9:N10"/>
    <mergeCell ref="O9:X9"/>
    <mergeCell ref="Y9:Z10"/>
    <mergeCell ref="AA9:AB10"/>
    <mergeCell ref="O10:R10"/>
    <mergeCell ref="S10:V10"/>
    <mergeCell ref="W10:X10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12:AB12"/>
    <mergeCell ref="A13:D13"/>
    <mergeCell ref="E13:F13"/>
    <mergeCell ref="G13:H13"/>
    <mergeCell ref="I13:J13"/>
    <mergeCell ref="K13:L13"/>
    <mergeCell ref="M13:N13"/>
    <mergeCell ref="AA13:AB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O13:P13"/>
    <mergeCell ref="Q13:R13"/>
    <mergeCell ref="S13:T13"/>
    <mergeCell ref="U13:V13"/>
    <mergeCell ref="W13:X13"/>
    <mergeCell ref="Y13:Z13"/>
    <mergeCell ref="U14:V14"/>
    <mergeCell ref="M16:N16"/>
    <mergeCell ref="O16:P16"/>
    <mergeCell ref="Q16:R16"/>
    <mergeCell ref="S16:T16"/>
    <mergeCell ref="W14:X14"/>
    <mergeCell ref="Y14:Z14"/>
    <mergeCell ref="AA14:AB14"/>
    <mergeCell ref="A15:D15"/>
    <mergeCell ref="E15:F15"/>
    <mergeCell ref="G15:H15"/>
    <mergeCell ref="I15:J15"/>
    <mergeCell ref="K15:L15"/>
    <mergeCell ref="M15:N15"/>
    <mergeCell ref="AA15:AB15"/>
    <mergeCell ref="O15:P15"/>
    <mergeCell ref="Q15:R15"/>
    <mergeCell ref="S15:T15"/>
    <mergeCell ref="U15:V15"/>
    <mergeCell ref="W15:X15"/>
    <mergeCell ref="Y15:Z15"/>
    <mergeCell ref="Q18:R18"/>
    <mergeCell ref="S18:T18"/>
    <mergeCell ref="U16:V16"/>
    <mergeCell ref="W16:X16"/>
    <mergeCell ref="Y16:Z16"/>
    <mergeCell ref="AA16:AB16"/>
    <mergeCell ref="A17:D17"/>
    <mergeCell ref="E17:F17"/>
    <mergeCell ref="G17:H17"/>
    <mergeCell ref="I17:J17"/>
    <mergeCell ref="K17:L17"/>
    <mergeCell ref="M17:N17"/>
    <mergeCell ref="AA17:AB17"/>
    <mergeCell ref="O17:P17"/>
    <mergeCell ref="Q17:R17"/>
    <mergeCell ref="S17:T17"/>
    <mergeCell ref="U17:V17"/>
    <mergeCell ref="W17:X17"/>
    <mergeCell ref="Y17:Z17"/>
    <mergeCell ref="A16:D16"/>
    <mergeCell ref="E16:F16"/>
    <mergeCell ref="G16:H16"/>
    <mergeCell ref="I16:J16"/>
    <mergeCell ref="K16:L16"/>
    <mergeCell ref="U18:V18"/>
    <mergeCell ref="W18:X18"/>
    <mergeCell ref="Y18:Z18"/>
    <mergeCell ref="AA18:AB18"/>
    <mergeCell ref="A19:D19"/>
    <mergeCell ref="E19:F19"/>
    <mergeCell ref="G19:H19"/>
    <mergeCell ref="I19:J19"/>
    <mergeCell ref="K19:L19"/>
    <mergeCell ref="M19:N19"/>
    <mergeCell ref="AA19:AB19"/>
    <mergeCell ref="O19:P19"/>
    <mergeCell ref="Q19:R19"/>
    <mergeCell ref="S19:T19"/>
    <mergeCell ref="U19:V19"/>
    <mergeCell ref="W19:X19"/>
    <mergeCell ref="Y19:Z19"/>
    <mergeCell ref="A18:D18"/>
    <mergeCell ref="E18:F18"/>
    <mergeCell ref="G18:H18"/>
    <mergeCell ref="I18:J18"/>
    <mergeCell ref="K18:L18"/>
    <mergeCell ref="M18:N18"/>
    <mergeCell ref="O18:P18"/>
    <mergeCell ref="Y21:Z21"/>
    <mergeCell ref="AA21:AB21"/>
    <mergeCell ref="A22:AB22"/>
    <mergeCell ref="U20:V20"/>
    <mergeCell ref="W20:X20"/>
    <mergeCell ref="Y20:Z20"/>
    <mergeCell ref="AA20:AB20"/>
    <mergeCell ref="A21:D21"/>
    <mergeCell ref="E21:J21"/>
    <mergeCell ref="K21:L21"/>
    <mergeCell ref="M21:N21"/>
    <mergeCell ref="O21:P21"/>
    <mergeCell ref="Q21:R21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23:D23"/>
    <mergeCell ref="E23:F23"/>
    <mergeCell ref="G23:H23"/>
    <mergeCell ref="I23:J23"/>
    <mergeCell ref="K23:L23"/>
    <mergeCell ref="M23:N23"/>
    <mergeCell ref="S21:T21"/>
    <mergeCell ref="U21:V21"/>
    <mergeCell ref="W21:X21"/>
    <mergeCell ref="A29:AB29"/>
    <mergeCell ref="A30:AB30"/>
    <mergeCell ref="S26:T26"/>
    <mergeCell ref="U26:V26"/>
    <mergeCell ref="W26:X26"/>
    <mergeCell ref="Y26:Z26"/>
    <mergeCell ref="AA26:AB26"/>
    <mergeCell ref="A28:AB28"/>
    <mergeCell ref="AA23:AB23"/>
    <mergeCell ref="A24:J24"/>
    <mergeCell ref="K24:AB24"/>
    <mergeCell ref="A25:AB25"/>
    <mergeCell ref="A26:D26"/>
    <mergeCell ref="E26:J26"/>
    <mergeCell ref="K26:L26"/>
    <mergeCell ref="M26:N26"/>
    <mergeCell ref="O26:P26"/>
    <mergeCell ref="Q26:R26"/>
    <mergeCell ref="O23:P23"/>
    <mergeCell ref="Q23:R23"/>
    <mergeCell ref="S23:T23"/>
    <mergeCell ref="U23:V23"/>
    <mergeCell ref="W23:X23"/>
    <mergeCell ref="Y23:Z23"/>
  </mergeCells>
  <conditionalFormatting sqref="K24:AB24">
    <cfRule type="containsText" dxfId="25" priority="1" operator="containsText" text="Yes; please revise.">
      <formula>NOT(ISERROR(SEARCH("Yes; please revise.",K24)))</formula>
    </cfRule>
  </conditionalFormatting>
  <printOptions horizontalCentered="1"/>
  <pageMargins left="0.25" right="0.25" top="0.25" bottom="0.5" header="0.25" footer="0.25"/>
  <pageSetup scale="90" orientation="landscape" r:id="rId1"/>
  <headerFooter>
    <oddFooter>&amp;LAppendix D (Required Forms)
Form D24.5 (Proposed Budget)&amp;RPage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54"/>
  <sheetViews>
    <sheetView topLeftCell="A4" zoomScaleNormal="100" workbookViewId="0">
      <selection activeCell="A15" sqref="A15:F15"/>
    </sheetView>
  </sheetViews>
  <sheetFormatPr defaultColWidth="9.28515625" defaultRowHeight="12.75" x14ac:dyDescent="0.2"/>
  <cols>
    <col min="1" max="1" width="4.28515625" style="17" customWidth="1"/>
    <col min="2" max="2" width="3.7109375" style="17" customWidth="1"/>
    <col min="3" max="4" width="4.28515625" style="17" customWidth="1"/>
    <col min="5" max="5" width="7.7109375" style="17" customWidth="1"/>
    <col min="6" max="6" width="5.7109375" style="17" customWidth="1"/>
    <col min="7" max="12" width="4.28515625" style="17" customWidth="1"/>
    <col min="13" max="14" width="5.5703125" style="17" customWidth="1"/>
    <col min="15" max="15" width="4.28515625" style="17" customWidth="1"/>
    <col min="16" max="16" width="6.28515625" style="17" customWidth="1"/>
    <col min="17" max="25" width="4.28515625" style="17" customWidth="1"/>
    <col min="26" max="30" width="5.5703125" style="17" customWidth="1"/>
    <col min="31" max="52" width="3.7109375" style="17" customWidth="1"/>
    <col min="53" max="53" width="3.7109375" style="10" customWidth="1"/>
    <col min="54" max="84" width="3.7109375" style="17" customWidth="1"/>
    <col min="85" max="16384" width="9.28515625" style="17"/>
  </cols>
  <sheetData>
    <row r="1" spans="1:72" ht="22.15" customHeight="1" x14ac:dyDescent="0.2">
      <c r="A1" s="15" t="str">
        <f>T('[1]Cover Page'!A3)</f>
        <v>Program Services:</v>
      </c>
      <c r="B1" s="16"/>
      <c r="C1" s="16"/>
      <c r="D1" s="16"/>
      <c r="E1" s="16"/>
      <c r="F1" s="51"/>
      <c r="G1" s="27"/>
      <c r="H1" s="240" t="str">
        <f>T('Cover Page'!G4:AI4)</f>
        <v>TELEPHONE REASSURANCE SERVICES</v>
      </c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34"/>
      <c r="AU1" s="34"/>
      <c r="AV1" s="34"/>
      <c r="AW1" s="34"/>
      <c r="AX1" s="34"/>
      <c r="AY1" s="34"/>
      <c r="AZ1" s="34"/>
      <c r="BA1" s="59" t="s">
        <v>153</v>
      </c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72" s="51" customFormat="1" ht="22.15" customHeight="1" x14ac:dyDescent="0.2">
      <c r="A2" s="15" t="s">
        <v>17</v>
      </c>
      <c r="B2" s="16"/>
      <c r="C2" s="16"/>
      <c r="D2" s="16"/>
      <c r="G2" s="62"/>
      <c r="H2" s="246" t="str">
        <f>T('Cover Page'!G5:AI5)</f>
        <v>Older Americans Act (OAA) Title III B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</row>
    <row r="3" spans="1:72" ht="22.15" customHeight="1" x14ac:dyDescent="0.2">
      <c r="A3" s="15" t="str">
        <f>T('[1]Cover Page'!A4)</f>
        <v>Fiscal Year:</v>
      </c>
      <c r="B3" s="16"/>
      <c r="C3" s="16"/>
      <c r="D3" s="16"/>
      <c r="E3" s="51"/>
      <c r="F3" s="51"/>
      <c r="G3" s="28"/>
      <c r="H3" s="295" t="str">
        <f>T('Cover Page'!G6:AK6)</f>
        <v>2022-2023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34"/>
      <c r="AU3" s="34"/>
      <c r="AV3" s="34"/>
      <c r="AW3" s="34"/>
      <c r="AX3" s="34"/>
      <c r="AY3" s="34"/>
      <c r="AZ3" s="34"/>
      <c r="BA3" s="59" t="s">
        <v>154</v>
      </c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</row>
    <row r="4" spans="1:72" s="4" customFormat="1" ht="19.5" customHeight="1" x14ac:dyDescent="0.2">
      <c r="A4" s="15" t="str">
        <f>T('[1]Cover Page'!A5)</f>
        <v>Los Angeles County Region:</v>
      </c>
      <c r="B4" s="5"/>
      <c r="C4" s="5"/>
      <c r="D4" s="5"/>
      <c r="E4" s="5"/>
      <c r="G4" s="28"/>
      <c r="H4" s="295" t="str">
        <f>T('Cover Page'!G7:AK7)</f>
        <v>[Select Region]</v>
      </c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T4" s="60"/>
      <c r="AU4" s="52" t="s">
        <v>26</v>
      </c>
      <c r="AV4" s="52" t="s">
        <v>37</v>
      </c>
      <c r="AW4" s="60"/>
      <c r="AX4" s="60"/>
      <c r="AY4" s="60"/>
      <c r="AZ4" s="60"/>
      <c r="BA4" s="59" t="s">
        <v>155</v>
      </c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1:72" s="7" customFormat="1" ht="22.15" hidden="1" customHeight="1" x14ac:dyDescent="0.2">
      <c r="A5" s="15" t="str">
        <f>T('[1]Cover Page'!A6)</f>
        <v>Subaward Number:</v>
      </c>
      <c r="B5" s="6"/>
      <c r="C5" s="6"/>
      <c r="D5" s="6"/>
      <c r="G5" s="28"/>
      <c r="H5" s="295" t="str">
        <f>T('Cover Page'!G8:AK8)</f>
        <v>[Enter CONTRACT Number]</v>
      </c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T5" s="13"/>
      <c r="AU5" s="13"/>
      <c r="AV5" s="13"/>
      <c r="AW5" s="13"/>
      <c r="AX5" s="13"/>
      <c r="AY5" s="13"/>
      <c r="AZ5" s="13"/>
      <c r="BA5" s="59" t="s">
        <v>156</v>
      </c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7" customFormat="1" ht="22.15" hidden="1" customHeight="1" x14ac:dyDescent="0.2">
      <c r="A6" s="15" t="str">
        <f>T('[1]Cover Page'!A7)</f>
        <v>Amendment Number:</v>
      </c>
      <c r="B6" s="6"/>
      <c r="C6" s="6"/>
      <c r="D6" s="6"/>
      <c r="G6" s="29"/>
      <c r="H6" s="244" t="str">
        <f>T('Cover Page'!G9:Q9)</f>
        <v>Select Number</v>
      </c>
      <c r="I6" s="244"/>
      <c r="J6" s="244"/>
      <c r="K6" s="244"/>
      <c r="L6" s="244"/>
      <c r="M6" s="244"/>
      <c r="N6" s="244"/>
      <c r="O6" s="244"/>
      <c r="P6" s="244"/>
      <c r="Q6" s="244"/>
      <c r="R6" s="358" t="str">
        <f>T('[1]Cover Page'!T7:Y7)</f>
        <v>Modification Number:</v>
      </c>
      <c r="S6" s="358"/>
      <c r="T6" s="358"/>
      <c r="U6" s="358"/>
      <c r="V6" s="358"/>
      <c r="W6" s="358"/>
      <c r="X6" s="358"/>
      <c r="Y6" s="296" t="str">
        <f>T('Cover Page'!X9)</f>
        <v>Select Number</v>
      </c>
      <c r="Z6" s="296"/>
      <c r="AA6" s="296"/>
      <c r="AB6" s="296"/>
      <c r="AC6" s="296"/>
      <c r="AD6" s="296"/>
      <c r="AQ6" s="9"/>
      <c r="AS6" s="10" t="s">
        <v>86</v>
      </c>
      <c r="AT6" s="13"/>
      <c r="AU6" s="13"/>
      <c r="AV6" s="13"/>
      <c r="AW6" s="13"/>
      <c r="AX6" s="13"/>
      <c r="AY6" s="13"/>
      <c r="AZ6" s="13"/>
      <c r="BA6" s="59" t="s">
        <v>157</v>
      </c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ht="22.15" customHeight="1" x14ac:dyDescent="0.2">
      <c r="A7" s="15" t="str">
        <f>T('Cover Page'!A10)</f>
        <v>Proposer's Legal Name:</v>
      </c>
      <c r="B7" s="19"/>
      <c r="C7" s="19"/>
      <c r="D7" s="19"/>
      <c r="E7" s="19"/>
      <c r="F7" s="51"/>
      <c r="G7" s="29"/>
      <c r="H7" s="244" t="str">
        <f>T('Cover Page'!G10:AK10)</f>
        <v>[Enter Legal Name]</v>
      </c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34"/>
      <c r="AU7" s="34"/>
      <c r="AV7" s="34"/>
      <c r="AW7" s="34"/>
      <c r="AX7" s="34"/>
      <c r="AY7" s="34"/>
      <c r="AZ7" s="34"/>
      <c r="BA7" s="59" t="s">
        <v>158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</row>
    <row r="8" spans="1:72" s="7" customFormat="1" ht="25.5" customHeight="1" thickBot="1" x14ac:dyDescent="0.25">
      <c r="A8" s="245" t="s">
        <v>159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T8" s="13"/>
      <c r="AU8" s="13"/>
      <c r="AV8" s="13"/>
      <c r="AW8" s="13"/>
      <c r="AX8" s="13"/>
      <c r="AY8" s="13"/>
      <c r="AZ8" s="31" t="s">
        <v>160</v>
      </c>
      <c r="BA8" s="59" t="s">
        <v>161</v>
      </c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20" customFormat="1" ht="34.5" customHeight="1" x14ac:dyDescent="0.2">
      <c r="A9" s="217" t="s">
        <v>162</v>
      </c>
      <c r="B9" s="218"/>
      <c r="C9" s="218"/>
      <c r="D9" s="218"/>
      <c r="E9" s="218"/>
      <c r="F9" s="218"/>
      <c r="G9" s="217" t="s">
        <v>142</v>
      </c>
      <c r="H9" s="217"/>
      <c r="I9" s="217" t="s">
        <v>163</v>
      </c>
      <c r="J9" s="217"/>
      <c r="K9" s="217" t="s">
        <v>91</v>
      </c>
      <c r="L9" s="369"/>
      <c r="M9" s="230" t="s">
        <v>92</v>
      </c>
      <c r="N9" s="231"/>
      <c r="O9" s="234" t="s">
        <v>216</v>
      </c>
      <c r="P9" s="235"/>
      <c r="Q9" s="530" t="s">
        <v>93</v>
      </c>
      <c r="R9" s="531"/>
      <c r="S9" s="531"/>
      <c r="T9" s="531"/>
      <c r="U9" s="531"/>
      <c r="V9" s="531"/>
      <c r="W9" s="531"/>
      <c r="X9" s="531"/>
      <c r="Y9" s="531"/>
      <c r="Z9" s="532"/>
      <c r="AA9" s="230" t="s">
        <v>144</v>
      </c>
      <c r="AB9" s="231"/>
      <c r="AC9" s="234" t="s">
        <v>95</v>
      </c>
      <c r="AD9" s="235"/>
      <c r="AT9" s="32"/>
      <c r="AU9" s="32"/>
      <c r="AV9" s="32"/>
      <c r="AW9" s="32"/>
      <c r="AX9" s="32"/>
      <c r="AY9" s="32"/>
      <c r="AZ9" s="31" t="s">
        <v>164</v>
      </c>
      <c r="BA9" s="59" t="s">
        <v>165</v>
      </c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</row>
    <row r="10" spans="1:72" s="20" customFormat="1" ht="40.5" customHeight="1" x14ac:dyDescent="0.2">
      <c r="A10" s="217"/>
      <c r="B10" s="218"/>
      <c r="C10" s="218"/>
      <c r="D10" s="218"/>
      <c r="E10" s="218"/>
      <c r="F10" s="218"/>
      <c r="G10" s="217"/>
      <c r="H10" s="217"/>
      <c r="I10" s="217"/>
      <c r="J10" s="217"/>
      <c r="K10" s="217"/>
      <c r="L10" s="369"/>
      <c r="M10" s="232"/>
      <c r="N10" s="233"/>
      <c r="O10" s="225"/>
      <c r="P10" s="226"/>
      <c r="Q10" s="217" t="s">
        <v>96</v>
      </c>
      <c r="R10" s="217"/>
      <c r="S10" s="217"/>
      <c r="T10" s="217"/>
      <c r="U10" s="217" t="s">
        <v>97</v>
      </c>
      <c r="V10" s="217"/>
      <c r="W10" s="217"/>
      <c r="X10" s="217"/>
      <c r="Y10" s="370" t="s">
        <v>98</v>
      </c>
      <c r="Z10" s="371"/>
      <c r="AA10" s="232"/>
      <c r="AB10" s="233"/>
      <c r="AC10" s="232"/>
      <c r="AD10" s="239"/>
      <c r="AT10" s="32"/>
      <c r="AU10" s="32"/>
      <c r="AV10" s="32"/>
      <c r="AW10" s="32"/>
      <c r="AX10" s="32"/>
      <c r="AY10" s="32"/>
      <c r="AZ10" s="31"/>
      <c r="BA10" s="59" t="s">
        <v>166</v>
      </c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</row>
    <row r="11" spans="1:72" s="20" customFormat="1" ht="37.5" customHeight="1" x14ac:dyDescent="0.15">
      <c r="A11" s="218"/>
      <c r="B11" s="218"/>
      <c r="C11" s="218"/>
      <c r="D11" s="218"/>
      <c r="E11" s="218"/>
      <c r="F11" s="218"/>
      <c r="G11" s="217"/>
      <c r="H11" s="217"/>
      <c r="I11" s="217"/>
      <c r="J11" s="217"/>
      <c r="K11" s="218"/>
      <c r="L11" s="369"/>
      <c r="M11" s="225" t="s">
        <v>99</v>
      </c>
      <c r="N11" s="224"/>
      <c r="O11" s="372" t="s">
        <v>167</v>
      </c>
      <c r="P11" s="373"/>
      <c r="Q11" s="217" t="s">
        <v>71</v>
      </c>
      <c r="R11" s="218"/>
      <c r="S11" s="217" t="s">
        <v>72</v>
      </c>
      <c r="T11" s="218"/>
      <c r="U11" s="217" t="s">
        <v>71</v>
      </c>
      <c r="V11" s="218"/>
      <c r="W11" s="217" t="s">
        <v>72</v>
      </c>
      <c r="X11" s="218"/>
      <c r="Y11" s="370" t="s">
        <v>71</v>
      </c>
      <c r="Z11" s="371"/>
      <c r="AA11" s="225" t="s">
        <v>100</v>
      </c>
      <c r="AB11" s="224"/>
      <c r="AC11" s="225" t="s">
        <v>101</v>
      </c>
      <c r="AD11" s="226"/>
      <c r="AT11" s="32"/>
      <c r="AU11" s="32"/>
      <c r="AV11" s="32"/>
      <c r="AW11" s="32"/>
      <c r="AX11" s="32"/>
      <c r="AY11" s="32"/>
      <c r="AZ11" s="32"/>
      <c r="BA11" s="59" t="s">
        <v>168</v>
      </c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</row>
    <row r="12" spans="1:72" s="22" customFormat="1" ht="12.75" customHeight="1" x14ac:dyDescent="0.2">
      <c r="A12" s="150" t="s">
        <v>102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3"/>
      <c r="AT12" s="33"/>
      <c r="AU12" s="33"/>
      <c r="AV12" s="33"/>
      <c r="AW12" s="33"/>
      <c r="AX12" s="33"/>
      <c r="AY12" s="33"/>
      <c r="AZ12" s="33"/>
      <c r="BA12" s="59" t="s">
        <v>169</v>
      </c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</row>
    <row r="13" spans="1:72" ht="21" hidden="1" customHeight="1" x14ac:dyDescent="0.2">
      <c r="A13" s="360" t="s">
        <v>157</v>
      </c>
      <c r="B13" s="361"/>
      <c r="C13" s="361"/>
      <c r="D13" s="361"/>
      <c r="E13" s="361"/>
      <c r="F13" s="362"/>
      <c r="G13" s="363"/>
      <c r="H13" s="363"/>
      <c r="I13" s="364">
        <v>1</v>
      </c>
      <c r="J13" s="364"/>
      <c r="K13" s="365">
        <v>12</v>
      </c>
      <c r="L13" s="291"/>
      <c r="M13" s="279" t="str">
        <f>IF(G13="","",G13*I13*K13)</f>
        <v/>
      </c>
      <c r="N13" s="280"/>
      <c r="O13" s="335"/>
      <c r="P13" s="289"/>
      <c r="Q13" s="289"/>
      <c r="R13" s="289"/>
      <c r="S13" s="289"/>
      <c r="T13" s="289"/>
      <c r="U13" s="289"/>
      <c r="V13" s="289"/>
      <c r="W13" s="289"/>
      <c r="X13" s="289"/>
      <c r="Y13" s="357"/>
      <c r="Z13" s="336"/>
      <c r="AA13" s="279" t="str">
        <f>IF(M13="","",SUM(O13:Z13))</f>
        <v/>
      </c>
      <c r="AB13" s="280"/>
      <c r="AC13" s="271" t="str">
        <f>IF(M13="","",(M13-AA13))</f>
        <v/>
      </c>
      <c r="AD13" s="272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4"/>
      <c r="AU13" s="34"/>
      <c r="AV13" s="34"/>
      <c r="AW13" s="34"/>
      <c r="AX13" s="34"/>
      <c r="AY13" s="34"/>
      <c r="AZ13" s="34"/>
      <c r="BA13" s="59" t="s">
        <v>170</v>
      </c>
      <c r="BB13" s="34"/>
      <c r="BC13" s="31"/>
      <c r="BD13" s="31"/>
      <c r="BE13" s="31"/>
      <c r="BF13" s="31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1" hidden="1" customHeight="1" x14ac:dyDescent="0.2">
      <c r="A14" s="360" t="s">
        <v>171</v>
      </c>
      <c r="B14" s="361"/>
      <c r="C14" s="361"/>
      <c r="D14" s="361"/>
      <c r="E14" s="361"/>
      <c r="F14" s="362"/>
      <c r="G14" s="363"/>
      <c r="H14" s="363"/>
      <c r="I14" s="364">
        <v>1</v>
      </c>
      <c r="J14" s="364"/>
      <c r="K14" s="365">
        <v>12</v>
      </c>
      <c r="L14" s="291"/>
      <c r="M14" s="279" t="str">
        <f t="shared" ref="M14:M20" si="0">IF(G14="","",G14*I14*K14)</f>
        <v/>
      </c>
      <c r="N14" s="280"/>
      <c r="O14" s="335"/>
      <c r="P14" s="289"/>
      <c r="Q14" s="289"/>
      <c r="R14" s="289"/>
      <c r="S14" s="289"/>
      <c r="T14" s="289"/>
      <c r="U14" s="289"/>
      <c r="V14" s="289"/>
      <c r="W14" s="289"/>
      <c r="X14" s="289"/>
      <c r="Y14" s="357"/>
      <c r="Z14" s="336"/>
      <c r="AA14" s="279" t="str">
        <f t="shared" ref="AA14:AA20" si="1">IF(M14="","",SUM(O14:Z14))</f>
        <v/>
      </c>
      <c r="AB14" s="280"/>
      <c r="AC14" s="271" t="str">
        <f t="shared" ref="AC14:AC20" si="2">IF(M14="","",(M14-AA14))</f>
        <v/>
      </c>
      <c r="AD14" s="272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34"/>
      <c r="AU14" s="34"/>
      <c r="AV14" s="34"/>
      <c r="AW14" s="34"/>
      <c r="AX14" s="34"/>
      <c r="AY14" s="34"/>
      <c r="AZ14" s="34"/>
      <c r="BA14" s="59" t="s">
        <v>172</v>
      </c>
      <c r="BB14" s="34"/>
      <c r="BC14" s="31"/>
      <c r="BD14" s="31"/>
      <c r="BE14" s="31"/>
      <c r="BF14" s="31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4.75" customHeight="1" x14ac:dyDescent="0.2">
      <c r="A15" s="360" t="s">
        <v>173</v>
      </c>
      <c r="B15" s="361"/>
      <c r="C15" s="361"/>
      <c r="D15" s="361"/>
      <c r="E15" s="361"/>
      <c r="F15" s="362"/>
      <c r="G15" s="363"/>
      <c r="H15" s="363"/>
      <c r="I15" s="364"/>
      <c r="J15" s="364"/>
      <c r="K15" s="365"/>
      <c r="L15" s="291"/>
      <c r="M15" s="279" t="str">
        <f>IF(G15="","",G15*I15*K15)</f>
        <v/>
      </c>
      <c r="N15" s="280"/>
      <c r="O15" s="335"/>
      <c r="P15" s="289"/>
      <c r="Q15" s="289"/>
      <c r="R15" s="289"/>
      <c r="S15" s="289"/>
      <c r="T15" s="289"/>
      <c r="U15" s="289"/>
      <c r="V15" s="289"/>
      <c r="W15" s="289"/>
      <c r="X15" s="289"/>
      <c r="Y15" s="357"/>
      <c r="Z15" s="336"/>
      <c r="AA15" s="279" t="str">
        <f>IF(M15="","",SUM(O15:Z15))</f>
        <v/>
      </c>
      <c r="AB15" s="280"/>
      <c r="AC15" s="271" t="str">
        <f>IF(M15="","",(M15-AA15))</f>
        <v/>
      </c>
      <c r="AD15" s="272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34"/>
      <c r="AU15" s="34"/>
      <c r="AV15" s="34"/>
      <c r="AW15" s="34"/>
      <c r="AX15" s="34"/>
      <c r="AY15" s="34"/>
      <c r="AZ15" s="34"/>
      <c r="BA15" s="59" t="s">
        <v>171</v>
      </c>
      <c r="BB15" s="34"/>
      <c r="BC15" s="31"/>
      <c r="BD15" s="31"/>
      <c r="BE15" s="31"/>
      <c r="BF15" s="31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3.25" customHeight="1" x14ac:dyDescent="0.2">
      <c r="A16" s="360" t="s">
        <v>173</v>
      </c>
      <c r="B16" s="361"/>
      <c r="C16" s="361"/>
      <c r="D16" s="361"/>
      <c r="E16" s="361"/>
      <c r="F16" s="362"/>
      <c r="G16" s="363"/>
      <c r="H16" s="363"/>
      <c r="I16" s="364"/>
      <c r="J16" s="364"/>
      <c r="K16" s="365"/>
      <c r="L16" s="291"/>
      <c r="M16" s="279" t="str">
        <f>IF(G16="","",G16*I16*K16)</f>
        <v/>
      </c>
      <c r="N16" s="280"/>
      <c r="O16" s="335"/>
      <c r="P16" s="289"/>
      <c r="Q16" s="289"/>
      <c r="R16" s="289"/>
      <c r="S16" s="289"/>
      <c r="T16" s="289"/>
      <c r="U16" s="289"/>
      <c r="V16" s="289"/>
      <c r="W16" s="289"/>
      <c r="X16" s="289"/>
      <c r="Y16" s="357"/>
      <c r="Z16" s="336"/>
      <c r="AA16" s="279" t="str">
        <f>IF(M16="","",SUM(O16:Z16))</f>
        <v/>
      </c>
      <c r="AB16" s="280"/>
      <c r="AC16" s="271" t="str">
        <f>IF(M16="","",(M16-AA16))</f>
        <v/>
      </c>
      <c r="AD16" s="272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4"/>
      <c r="AU16" s="34"/>
      <c r="AV16" s="34"/>
      <c r="AW16" s="34"/>
      <c r="AX16" s="34"/>
      <c r="AY16" s="34"/>
      <c r="AZ16" s="34"/>
      <c r="BA16" s="59" t="s">
        <v>174</v>
      </c>
      <c r="BB16" s="31"/>
      <c r="BC16" s="31"/>
      <c r="BD16" s="31"/>
      <c r="BE16" s="31"/>
      <c r="BF16" s="31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1" customHeight="1" x14ac:dyDescent="0.2">
      <c r="A17" s="360" t="s">
        <v>173</v>
      </c>
      <c r="B17" s="361"/>
      <c r="C17" s="361"/>
      <c r="D17" s="361"/>
      <c r="E17" s="361"/>
      <c r="F17" s="362"/>
      <c r="G17" s="363"/>
      <c r="H17" s="363"/>
      <c r="I17" s="364"/>
      <c r="J17" s="364"/>
      <c r="K17" s="365"/>
      <c r="L17" s="291"/>
      <c r="M17" s="279" t="str">
        <f t="shared" si="0"/>
        <v/>
      </c>
      <c r="N17" s="280"/>
      <c r="O17" s="335"/>
      <c r="P17" s="289"/>
      <c r="Q17" s="289"/>
      <c r="R17" s="289"/>
      <c r="S17" s="289"/>
      <c r="T17" s="289"/>
      <c r="U17" s="289"/>
      <c r="V17" s="289"/>
      <c r="W17" s="289"/>
      <c r="X17" s="289"/>
      <c r="Y17" s="357"/>
      <c r="Z17" s="336"/>
      <c r="AA17" s="279" t="str">
        <f t="shared" si="1"/>
        <v/>
      </c>
      <c r="AB17" s="280"/>
      <c r="AC17" s="271" t="str">
        <f t="shared" si="2"/>
        <v/>
      </c>
      <c r="AD17" s="272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34"/>
      <c r="AU17" s="34"/>
      <c r="AV17" s="34"/>
      <c r="AW17" s="34"/>
      <c r="AX17" s="34"/>
      <c r="AY17" s="34"/>
      <c r="AZ17" s="34"/>
      <c r="BA17" s="59" t="s">
        <v>175</v>
      </c>
      <c r="BB17" s="34"/>
      <c r="BC17" s="31"/>
      <c r="BD17" s="31"/>
      <c r="BE17" s="31"/>
      <c r="BF17" s="31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1" customHeight="1" x14ac:dyDescent="0.2">
      <c r="A18" s="360" t="s">
        <v>173</v>
      </c>
      <c r="B18" s="361"/>
      <c r="C18" s="361"/>
      <c r="D18" s="361"/>
      <c r="E18" s="361"/>
      <c r="F18" s="362"/>
      <c r="G18" s="363"/>
      <c r="H18" s="363"/>
      <c r="I18" s="364"/>
      <c r="J18" s="364"/>
      <c r="K18" s="365"/>
      <c r="L18" s="291"/>
      <c r="M18" s="279" t="str">
        <f t="shared" si="0"/>
        <v/>
      </c>
      <c r="N18" s="280"/>
      <c r="O18" s="335"/>
      <c r="P18" s="289"/>
      <c r="Q18" s="289"/>
      <c r="R18" s="289"/>
      <c r="S18" s="289"/>
      <c r="T18" s="289"/>
      <c r="U18" s="289"/>
      <c r="V18" s="289"/>
      <c r="W18" s="289"/>
      <c r="X18" s="289"/>
      <c r="Y18" s="357"/>
      <c r="Z18" s="336"/>
      <c r="AA18" s="279" t="str">
        <f t="shared" si="1"/>
        <v/>
      </c>
      <c r="AB18" s="280"/>
      <c r="AC18" s="271" t="str">
        <f t="shared" si="2"/>
        <v/>
      </c>
      <c r="AD18" s="272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34"/>
      <c r="AU18" s="34"/>
      <c r="AV18" s="34"/>
      <c r="AW18" s="34"/>
      <c r="AX18" s="34"/>
      <c r="AY18" s="34"/>
      <c r="AZ18" s="34"/>
      <c r="BA18" s="59" t="s">
        <v>176</v>
      </c>
      <c r="BB18" s="31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1" customHeight="1" x14ac:dyDescent="0.2">
      <c r="A19" s="360" t="s">
        <v>173</v>
      </c>
      <c r="B19" s="361"/>
      <c r="C19" s="361"/>
      <c r="D19" s="361"/>
      <c r="E19" s="361"/>
      <c r="F19" s="362"/>
      <c r="G19" s="363"/>
      <c r="H19" s="363"/>
      <c r="I19" s="364"/>
      <c r="J19" s="364"/>
      <c r="K19" s="365"/>
      <c r="L19" s="291"/>
      <c r="M19" s="279" t="str">
        <f t="shared" si="0"/>
        <v/>
      </c>
      <c r="N19" s="280"/>
      <c r="O19" s="335"/>
      <c r="P19" s="289"/>
      <c r="Q19" s="289"/>
      <c r="R19" s="289"/>
      <c r="S19" s="289"/>
      <c r="T19" s="289"/>
      <c r="U19" s="289"/>
      <c r="V19" s="289"/>
      <c r="W19" s="289"/>
      <c r="X19" s="289"/>
      <c r="Y19" s="357"/>
      <c r="Z19" s="336"/>
      <c r="AA19" s="279" t="str">
        <f t="shared" si="1"/>
        <v/>
      </c>
      <c r="AB19" s="280"/>
      <c r="AC19" s="271" t="str">
        <f t="shared" si="2"/>
        <v/>
      </c>
      <c r="AD19" s="272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34"/>
      <c r="AU19" s="34"/>
      <c r="AV19" s="34"/>
      <c r="AW19" s="34"/>
      <c r="AX19" s="34"/>
      <c r="AY19" s="34"/>
      <c r="AZ19" s="34"/>
      <c r="BA19" s="59" t="s">
        <v>177</v>
      </c>
      <c r="BB19" s="31"/>
      <c r="BC19" s="31"/>
      <c r="BD19" s="31"/>
      <c r="BE19" s="31"/>
      <c r="BF19" s="31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1" customHeight="1" x14ac:dyDescent="0.2">
      <c r="A20" s="360" t="s">
        <v>173</v>
      </c>
      <c r="B20" s="361"/>
      <c r="C20" s="361"/>
      <c r="D20" s="361"/>
      <c r="E20" s="361"/>
      <c r="F20" s="362"/>
      <c r="G20" s="363"/>
      <c r="H20" s="363"/>
      <c r="I20" s="364"/>
      <c r="J20" s="364"/>
      <c r="K20" s="365"/>
      <c r="L20" s="291"/>
      <c r="M20" s="279" t="str">
        <f t="shared" si="0"/>
        <v/>
      </c>
      <c r="N20" s="280"/>
      <c r="O20" s="335"/>
      <c r="P20" s="289"/>
      <c r="Q20" s="289"/>
      <c r="R20" s="289"/>
      <c r="S20" s="289"/>
      <c r="T20" s="289"/>
      <c r="U20" s="289"/>
      <c r="V20" s="289"/>
      <c r="W20" s="289"/>
      <c r="X20" s="289"/>
      <c r="Y20" s="357"/>
      <c r="Z20" s="336"/>
      <c r="AA20" s="279" t="str">
        <f t="shared" si="1"/>
        <v/>
      </c>
      <c r="AB20" s="280"/>
      <c r="AC20" s="271" t="str">
        <f t="shared" si="2"/>
        <v/>
      </c>
      <c r="AD20" s="272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34"/>
      <c r="AU20" s="34"/>
      <c r="AV20" s="34"/>
      <c r="AW20" s="34"/>
      <c r="AX20" s="34"/>
      <c r="AY20" s="34"/>
      <c r="AZ20" s="34"/>
      <c r="BA20" s="14"/>
      <c r="BB20" s="34"/>
      <c r="BC20" s="31"/>
      <c r="BD20" s="31"/>
      <c r="BE20" s="31"/>
      <c r="BF20" s="31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1" customHeight="1" x14ac:dyDescent="0.2">
      <c r="A21" s="360" t="s">
        <v>173</v>
      </c>
      <c r="B21" s="361"/>
      <c r="C21" s="361"/>
      <c r="D21" s="361"/>
      <c r="E21" s="361"/>
      <c r="F21" s="362"/>
      <c r="G21" s="363"/>
      <c r="H21" s="363"/>
      <c r="I21" s="364"/>
      <c r="J21" s="364"/>
      <c r="K21" s="365"/>
      <c r="L21" s="291"/>
      <c r="M21" s="279" t="str">
        <f>IF(G21="","",G21*I21*K21)</f>
        <v/>
      </c>
      <c r="N21" s="280"/>
      <c r="O21" s="335"/>
      <c r="P21" s="289"/>
      <c r="Q21" s="289"/>
      <c r="R21" s="289"/>
      <c r="S21" s="289"/>
      <c r="T21" s="289"/>
      <c r="U21" s="289"/>
      <c r="V21" s="289"/>
      <c r="W21" s="289"/>
      <c r="X21" s="289"/>
      <c r="Y21" s="357"/>
      <c r="Z21" s="336"/>
      <c r="AA21" s="279" t="str">
        <f>IF(M21="","",SUM(O21:Z21))</f>
        <v/>
      </c>
      <c r="AB21" s="280"/>
      <c r="AC21" s="271" t="str">
        <f>IF(M21="","",(M21-AA21))</f>
        <v/>
      </c>
      <c r="AD21" s="272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34"/>
      <c r="AU21" s="34"/>
      <c r="AV21" s="34"/>
      <c r="AW21" s="34"/>
      <c r="AX21" s="34"/>
      <c r="AY21" s="34"/>
      <c r="AZ21" s="34"/>
      <c r="BA21" s="14"/>
      <c r="BB21" s="35"/>
      <c r="BC21" s="35"/>
      <c r="BD21" s="35"/>
      <c r="BE21" s="35"/>
      <c r="BF21" s="35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1" customHeight="1" x14ac:dyDescent="0.2">
      <c r="A22" s="360" t="s">
        <v>173</v>
      </c>
      <c r="B22" s="361"/>
      <c r="C22" s="361"/>
      <c r="D22" s="361"/>
      <c r="E22" s="361"/>
      <c r="F22" s="362"/>
      <c r="G22" s="363"/>
      <c r="H22" s="363"/>
      <c r="I22" s="364"/>
      <c r="J22" s="364"/>
      <c r="K22" s="365"/>
      <c r="L22" s="291"/>
      <c r="M22" s="279" t="str">
        <f>IF(G22="","",G22*I22*K22)</f>
        <v/>
      </c>
      <c r="N22" s="280"/>
      <c r="O22" s="335"/>
      <c r="P22" s="289"/>
      <c r="Q22" s="289"/>
      <c r="R22" s="289"/>
      <c r="S22" s="289"/>
      <c r="T22" s="289"/>
      <c r="U22" s="289"/>
      <c r="V22" s="289"/>
      <c r="W22" s="289"/>
      <c r="X22" s="289"/>
      <c r="Y22" s="357"/>
      <c r="Z22" s="336"/>
      <c r="AA22" s="279" t="str">
        <f>IF(M22="","",SUM(O22:Z22))</f>
        <v/>
      </c>
      <c r="AB22" s="280"/>
      <c r="AC22" s="271" t="str">
        <f>IF(M22="","",(M22-AA22))</f>
        <v/>
      </c>
      <c r="AD22" s="272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34"/>
      <c r="BA22" s="14"/>
      <c r="BB22" s="35"/>
      <c r="BC22" s="35"/>
      <c r="BD22" s="35"/>
      <c r="BE22" s="35"/>
      <c r="BF22" s="35"/>
      <c r="BG22" s="34"/>
      <c r="BH22" s="34"/>
      <c r="BI22" s="34"/>
      <c r="BJ22" s="34"/>
      <c r="BK22" s="34"/>
      <c r="BL22" s="34"/>
      <c r="BM22" s="34"/>
      <c r="BN22" s="34"/>
      <c r="BO22" s="51"/>
      <c r="BP22" s="51"/>
      <c r="BQ22" s="51"/>
      <c r="BR22" s="51"/>
      <c r="BS22" s="51"/>
      <c r="BT22" s="51"/>
    </row>
    <row r="23" spans="1:72" ht="21" customHeight="1" x14ac:dyDescent="0.2">
      <c r="A23" s="360" t="s">
        <v>173</v>
      </c>
      <c r="B23" s="361"/>
      <c r="C23" s="361"/>
      <c r="D23" s="361"/>
      <c r="E23" s="361"/>
      <c r="F23" s="362"/>
      <c r="G23" s="363"/>
      <c r="H23" s="363"/>
      <c r="I23" s="364"/>
      <c r="J23" s="364"/>
      <c r="K23" s="365"/>
      <c r="L23" s="291"/>
      <c r="M23" s="279" t="str">
        <f>IF(G23="","",G23*I23*K23)</f>
        <v/>
      </c>
      <c r="N23" s="280"/>
      <c r="O23" s="335"/>
      <c r="P23" s="289"/>
      <c r="Q23" s="289"/>
      <c r="R23" s="289"/>
      <c r="S23" s="289"/>
      <c r="T23" s="289"/>
      <c r="U23" s="289"/>
      <c r="V23" s="289"/>
      <c r="W23" s="289"/>
      <c r="X23" s="289"/>
      <c r="Y23" s="357"/>
      <c r="Z23" s="336"/>
      <c r="AA23" s="279" t="str">
        <f>IF(M23="","",SUM(O23:Z23))</f>
        <v/>
      </c>
      <c r="AB23" s="280"/>
      <c r="AC23" s="271" t="str">
        <f>IF(M23="","",(M23-AA23))</f>
        <v/>
      </c>
      <c r="AD23" s="272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34"/>
      <c r="BB23" s="31"/>
      <c r="BC23" s="31"/>
      <c r="BD23" s="31"/>
      <c r="BE23" s="31"/>
      <c r="BF23" s="31"/>
      <c r="BG23" s="34"/>
      <c r="BH23" s="34"/>
      <c r="BI23" s="34"/>
      <c r="BJ23" s="34"/>
      <c r="BK23" s="34"/>
      <c r="BL23" s="34"/>
      <c r="BM23" s="34"/>
      <c r="BN23" s="34"/>
      <c r="BO23" s="51"/>
      <c r="BP23" s="51"/>
      <c r="BQ23" s="51"/>
      <c r="BR23" s="51"/>
      <c r="BS23" s="51"/>
      <c r="BT23" s="51"/>
    </row>
    <row r="24" spans="1:72" ht="21" customHeight="1" x14ac:dyDescent="0.2">
      <c r="A24" s="360" t="s">
        <v>173</v>
      </c>
      <c r="B24" s="361"/>
      <c r="C24" s="361"/>
      <c r="D24" s="361"/>
      <c r="E24" s="361"/>
      <c r="F24" s="362"/>
      <c r="G24" s="363"/>
      <c r="H24" s="363"/>
      <c r="I24" s="367"/>
      <c r="J24" s="367"/>
      <c r="K24" s="368"/>
      <c r="L24" s="287"/>
      <c r="M24" s="279" t="str">
        <f t="shared" ref="M24:M39" si="3">IF(G24="","",G24*I24*K24)</f>
        <v/>
      </c>
      <c r="N24" s="280"/>
      <c r="O24" s="335"/>
      <c r="P24" s="289"/>
      <c r="Q24" s="289"/>
      <c r="R24" s="289"/>
      <c r="S24" s="289"/>
      <c r="T24" s="289"/>
      <c r="U24" s="289"/>
      <c r="V24" s="289"/>
      <c r="W24" s="289"/>
      <c r="X24" s="289"/>
      <c r="Y24" s="357"/>
      <c r="Z24" s="336"/>
      <c r="AA24" s="279" t="str">
        <f t="shared" ref="AA24:AA39" si="4">IF(M24="","",SUM(O24:Z24))</f>
        <v/>
      </c>
      <c r="AB24" s="280"/>
      <c r="AC24" s="271" t="str">
        <f t="shared" ref="AC24:AC39" si="5">IF(M24="","",(M24-AA24))</f>
        <v/>
      </c>
      <c r="AD24" s="272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34"/>
      <c r="BB24" s="31"/>
      <c r="BC24" s="31"/>
      <c r="BD24" s="31"/>
      <c r="BE24" s="31"/>
      <c r="BF24" s="31"/>
      <c r="BG24" s="34"/>
      <c r="BH24" s="34"/>
      <c r="BI24" s="34"/>
      <c r="BJ24" s="34"/>
      <c r="BK24" s="34"/>
      <c r="BL24" s="34"/>
      <c r="BM24" s="34"/>
      <c r="BN24" s="34"/>
      <c r="BO24" s="51"/>
      <c r="BP24" s="51"/>
      <c r="BQ24" s="51"/>
      <c r="BR24" s="51"/>
      <c r="BS24" s="51"/>
      <c r="BT24" s="51"/>
    </row>
    <row r="25" spans="1:72" ht="21" customHeight="1" x14ac:dyDescent="0.2">
      <c r="A25" s="360" t="s">
        <v>173</v>
      </c>
      <c r="B25" s="361"/>
      <c r="C25" s="361"/>
      <c r="D25" s="361"/>
      <c r="E25" s="361"/>
      <c r="F25" s="362"/>
      <c r="G25" s="363"/>
      <c r="H25" s="363"/>
      <c r="I25" s="367"/>
      <c r="J25" s="367"/>
      <c r="K25" s="368"/>
      <c r="L25" s="287"/>
      <c r="M25" s="279" t="str">
        <f t="shared" si="3"/>
        <v/>
      </c>
      <c r="N25" s="280"/>
      <c r="O25" s="335"/>
      <c r="P25" s="289"/>
      <c r="Q25" s="289"/>
      <c r="R25" s="289"/>
      <c r="S25" s="289"/>
      <c r="T25" s="289"/>
      <c r="U25" s="289"/>
      <c r="V25" s="289"/>
      <c r="W25" s="289"/>
      <c r="X25" s="289"/>
      <c r="Y25" s="357"/>
      <c r="Z25" s="336"/>
      <c r="AA25" s="279" t="str">
        <f t="shared" si="4"/>
        <v/>
      </c>
      <c r="AB25" s="280"/>
      <c r="AC25" s="271" t="str">
        <f t="shared" si="5"/>
        <v/>
      </c>
      <c r="AD25" s="272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34"/>
      <c r="BB25" s="31"/>
      <c r="BC25" s="31"/>
      <c r="BD25" s="31"/>
      <c r="BE25" s="31"/>
      <c r="BF25" s="31"/>
      <c r="BG25" s="34"/>
      <c r="BH25" s="34"/>
      <c r="BI25" s="34"/>
      <c r="BJ25" s="34"/>
      <c r="BK25" s="34"/>
      <c r="BL25" s="34"/>
      <c r="BM25" s="34"/>
      <c r="BN25" s="34"/>
      <c r="BO25" s="51"/>
      <c r="BP25" s="51"/>
      <c r="BQ25" s="51"/>
      <c r="BR25" s="51"/>
      <c r="BS25" s="51"/>
      <c r="BT25" s="51"/>
    </row>
    <row r="26" spans="1:72" ht="21" customHeight="1" x14ac:dyDescent="0.2">
      <c r="A26" s="360" t="s">
        <v>173</v>
      </c>
      <c r="B26" s="361"/>
      <c r="C26" s="361"/>
      <c r="D26" s="361"/>
      <c r="E26" s="361"/>
      <c r="F26" s="362"/>
      <c r="G26" s="363"/>
      <c r="H26" s="363"/>
      <c r="I26" s="367"/>
      <c r="J26" s="367"/>
      <c r="K26" s="368"/>
      <c r="L26" s="287"/>
      <c r="M26" s="279" t="str">
        <f t="shared" si="3"/>
        <v/>
      </c>
      <c r="N26" s="280"/>
      <c r="O26" s="335"/>
      <c r="P26" s="289"/>
      <c r="Q26" s="289"/>
      <c r="R26" s="289"/>
      <c r="S26" s="289"/>
      <c r="T26" s="289"/>
      <c r="U26" s="289"/>
      <c r="V26" s="289"/>
      <c r="W26" s="289"/>
      <c r="X26" s="289"/>
      <c r="Y26" s="357"/>
      <c r="Z26" s="336"/>
      <c r="AA26" s="279" t="str">
        <f t="shared" si="4"/>
        <v/>
      </c>
      <c r="AB26" s="280"/>
      <c r="AC26" s="271" t="str">
        <f t="shared" si="5"/>
        <v/>
      </c>
      <c r="AD26" s="272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34"/>
      <c r="BB26" s="31"/>
      <c r="BC26" s="31"/>
      <c r="BD26" s="31"/>
      <c r="BE26" s="31"/>
      <c r="BF26" s="31"/>
      <c r="BG26" s="34"/>
      <c r="BH26" s="34"/>
      <c r="BI26" s="34"/>
      <c r="BJ26" s="34"/>
      <c r="BK26" s="34"/>
      <c r="BL26" s="34"/>
      <c r="BM26" s="34"/>
      <c r="BN26" s="34"/>
      <c r="BO26" s="51"/>
      <c r="BP26" s="51"/>
      <c r="BQ26" s="51"/>
      <c r="BR26" s="51"/>
      <c r="BS26" s="51"/>
      <c r="BT26" s="51"/>
    </row>
    <row r="27" spans="1:72" ht="21" customHeight="1" x14ac:dyDescent="0.2">
      <c r="A27" s="360" t="s">
        <v>173</v>
      </c>
      <c r="B27" s="361"/>
      <c r="C27" s="361"/>
      <c r="D27" s="361"/>
      <c r="E27" s="361"/>
      <c r="F27" s="362"/>
      <c r="G27" s="363"/>
      <c r="H27" s="363"/>
      <c r="I27" s="367"/>
      <c r="J27" s="367"/>
      <c r="K27" s="368"/>
      <c r="L27" s="287"/>
      <c r="M27" s="279" t="str">
        <f t="shared" si="3"/>
        <v/>
      </c>
      <c r="N27" s="280"/>
      <c r="O27" s="335"/>
      <c r="P27" s="289"/>
      <c r="Q27" s="289"/>
      <c r="R27" s="289"/>
      <c r="S27" s="289"/>
      <c r="T27" s="289"/>
      <c r="U27" s="289"/>
      <c r="V27" s="289"/>
      <c r="W27" s="289"/>
      <c r="X27" s="289"/>
      <c r="Y27" s="357"/>
      <c r="Z27" s="336"/>
      <c r="AA27" s="279" t="str">
        <f t="shared" si="4"/>
        <v/>
      </c>
      <c r="AB27" s="280"/>
      <c r="AC27" s="271" t="str">
        <f t="shared" si="5"/>
        <v/>
      </c>
      <c r="AD27" s="272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34"/>
      <c r="BB27" s="31"/>
      <c r="BC27" s="31"/>
      <c r="BD27" s="31"/>
      <c r="BE27" s="31"/>
      <c r="BF27" s="31"/>
      <c r="BG27" s="34"/>
      <c r="BH27" s="34"/>
      <c r="BI27" s="34"/>
      <c r="BJ27" s="34"/>
      <c r="BK27" s="34"/>
      <c r="BL27" s="34"/>
      <c r="BM27" s="34"/>
      <c r="BN27" s="34"/>
      <c r="BO27" s="51"/>
      <c r="BP27" s="51"/>
      <c r="BQ27" s="51"/>
      <c r="BR27" s="51"/>
      <c r="BS27" s="51"/>
      <c r="BT27" s="51"/>
    </row>
    <row r="28" spans="1:72" ht="21" customHeight="1" x14ac:dyDescent="0.2">
      <c r="A28" s="360" t="s">
        <v>173</v>
      </c>
      <c r="B28" s="361"/>
      <c r="C28" s="361"/>
      <c r="D28" s="361"/>
      <c r="E28" s="361"/>
      <c r="F28" s="362"/>
      <c r="G28" s="363"/>
      <c r="H28" s="363"/>
      <c r="I28" s="367"/>
      <c r="J28" s="367"/>
      <c r="K28" s="368"/>
      <c r="L28" s="287"/>
      <c r="M28" s="279" t="str">
        <f t="shared" si="3"/>
        <v/>
      </c>
      <c r="N28" s="280"/>
      <c r="O28" s="335"/>
      <c r="P28" s="289"/>
      <c r="Q28" s="289"/>
      <c r="R28" s="289"/>
      <c r="S28" s="289"/>
      <c r="T28" s="289"/>
      <c r="U28" s="289"/>
      <c r="V28" s="289"/>
      <c r="W28" s="289"/>
      <c r="X28" s="289"/>
      <c r="Y28" s="357"/>
      <c r="Z28" s="336"/>
      <c r="AA28" s="279" t="str">
        <f t="shared" si="4"/>
        <v/>
      </c>
      <c r="AB28" s="280"/>
      <c r="AC28" s="271" t="str">
        <f t="shared" si="5"/>
        <v/>
      </c>
      <c r="AD28" s="272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34"/>
      <c r="BB28" s="31"/>
      <c r="BC28" s="31"/>
      <c r="BD28" s="31"/>
      <c r="BE28" s="31"/>
      <c r="BF28" s="31"/>
      <c r="BG28" s="34"/>
      <c r="BH28" s="34"/>
      <c r="BI28" s="34"/>
      <c r="BJ28" s="34"/>
      <c r="BK28" s="34"/>
      <c r="BL28" s="34"/>
      <c r="BM28" s="34"/>
      <c r="BN28" s="34"/>
      <c r="BO28" s="51"/>
      <c r="BP28" s="51"/>
      <c r="BQ28" s="51"/>
      <c r="BR28" s="51"/>
      <c r="BS28" s="51"/>
      <c r="BT28" s="51"/>
    </row>
    <row r="29" spans="1:72" ht="21" customHeight="1" x14ac:dyDescent="0.2">
      <c r="A29" s="360" t="s">
        <v>173</v>
      </c>
      <c r="B29" s="361"/>
      <c r="C29" s="361"/>
      <c r="D29" s="361"/>
      <c r="E29" s="361"/>
      <c r="F29" s="362"/>
      <c r="G29" s="363"/>
      <c r="H29" s="363"/>
      <c r="I29" s="367"/>
      <c r="J29" s="367"/>
      <c r="K29" s="368"/>
      <c r="L29" s="287"/>
      <c r="M29" s="279" t="str">
        <f t="shared" si="3"/>
        <v/>
      </c>
      <c r="N29" s="280"/>
      <c r="O29" s="335"/>
      <c r="P29" s="289"/>
      <c r="Q29" s="289"/>
      <c r="R29" s="289"/>
      <c r="S29" s="289"/>
      <c r="T29" s="289"/>
      <c r="U29" s="289"/>
      <c r="V29" s="289"/>
      <c r="W29" s="289"/>
      <c r="X29" s="289"/>
      <c r="Y29" s="357"/>
      <c r="Z29" s="336"/>
      <c r="AA29" s="279" t="str">
        <f t="shared" si="4"/>
        <v/>
      </c>
      <c r="AB29" s="280"/>
      <c r="AC29" s="271" t="str">
        <f t="shared" si="5"/>
        <v/>
      </c>
      <c r="AD29" s="272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34"/>
      <c r="BB29" s="31"/>
      <c r="BC29" s="31"/>
      <c r="BD29" s="31"/>
      <c r="BE29" s="31"/>
      <c r="BF29" s="31"/>
      <c r="BG29" s="34"/>
      <c r="BH29" s="34"/>
      <c r="BI29" s="34"/>
      <c r="BJ29" s="34"/>
      <c r="BK29" s="34"/>
      <c r="BL29" s="34"/>
      <c r="BM29" s="34"/>
      <c r="BN29" s="34"/>
      <c r="BO29" s="51"/>
      <c r="BP29" s="51"/>
      <c r="BQ29" s="51"/>
      <c r="BR29" s="51"/>
      <c r="BS29" s="51"/>
      <c r="BT29" s="51"/>
    </row>
    <row r="30" spans="1:72" ht="21" customHeight="1" x14ac:dyDescent="0.2">
      <c r="A30" s="360" t="s">
        <v>173</v>
      </c>
      <c r="B30" s="361"/>
      <c r="C30" s="361"/>
      <c r="D30" s="361"/>
      <c r="E30" s="361"/>
      <c r="F30" s="362"/>
      <c r="G30" s="363"/>
      <c r="H30" s="363"/>
      <c r="I30" s="367"/>
      <c r="J30" s="367"/>
      <c r="K30" s="368"/>
      <c r="L30" s="287"/>
      <c r="M30" s="279" t="str">
        <f t="shared" si="3"/>
        <v/>
      </c>
      <c r="N30" s="280"/>
      <c r="O30" s="335"/>
      <c r="P30" s="289"/>
      <c r="Q30" s="289"/>
      <c r="R30" s="289"/>
      <c r="S30" s="289"/>
      <c r="T30" s="289"/>
      <c r="U30" s="289"/>
      <c r="V30" s="289"/>
      <c r="W30" s="289"/>
      <c r="X30" s="289"/>
      <c r="Y30" s="357"/>
      <c r="Z30" s="336"/>
      <c r="AA30" s="279" t="str">
        <f t="shared" si="4"/>
        <v/>
      </c>
      <c r="AB30" s="280"/>
      <c r="AC30" s="271" t="str">
        <f t="shared" si="5"/>
        <v/>
      </c>
      <c r="AD30" s="272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34"/>
      <c r="BB30" s="31"/>
      <c r="BC30" s="31"/>
      <c r="BD30" s="31"/>
      <c r="BE30" s="31"/>
      <c r="BF30" s="31"/>
      <c r="BG30" s="34"/>
      <c r="BH30" s="34"/>
      <c r="BI30" s="34"/>
      <c r="BJ30" s="34"/>
      <c r="BK30" s="34"/>
      <c r="BL30" s="34"/>
      <c r="BM30" s="34"/>
      <c r="BN30" s="34"/>
      <c r="BO30" s="51"/>
      <c r="BP30" s="51"/>
      <c r="BQ30" s="51"/>
      <c r="BR30" s="51"/>
      <c r="BS30" s="51"/>
      <c r="BT30" s="51"/>
    </row>
    <row r="31" spans="1:72" ht="21" customHeight="1" x14ac:dyDescent="0.2">
      <c r="A31" s="360" t="s">
        <v>173</v>
      </c>
      <c r="B31" s="361"/>
      <c r="C31" s="361"/>
      <c r="D31" s="361"/>
      <c r="E31" s="361"/>
      <c r="F31" s="362"/>
      <c r="G31" s="363"/>
      <c r="H31" s="363"/>
      <c r="I31" s="367"/>
      <c r="J31" s="367"/>
      <c r="K31" s="368"/>
      <c r="L31" s="287"/>
      <c r="M31" s="279" t="str">
        <f t="shared" si="3"/>
        <v/>
      </c>
      <c r="N31" s="280"/>
      <c r="O31" s="335"/>
      <c r="P31" s="289"/>
      <c r="Q31" s="289"/>
      <c r="R31" s="289"/>
      <c r="S31" s="289"/>
      <c r="T31" s="289"/>
      <c r="U31" s="289"/>
      <c r="V31" s="289"/>
      <c r="W31" s="289"/>
      <c r="X31" s="289"/>
      <c r="Y31" s="357"/>
      <c r="Z31" s="336"/>
      <c r="AA31" s="279" t="str">
        <f t="shared" si="4"/>
        <v/>
      </c>
      <c r="AB31" s="280"/>
      <c r="AC31" s="271" t="str">
        <f t="shared" si="5"/>
        <v/>
      </c>
      <c r="AD31" s="272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34"/>
      <c r="BB31" s="31"/>
      <c r="BC31" s="31"/>
      <c r="BD31" s="31"/>
      <c r="BE31" s="31"/>
      <c r="BF31" s="31"/>
      <c r="BG31" s="34"/>
      <c r="BH31" s="34"/>
      <c r="BI31" s="34"/>
      <c r="BJ31" s="34"/>
      <c r="BK31" s="34"/>
      <c r="BL31" s="34"/>
      <c r="BM31" s="34"/>
      <c r="BN31" s="34"/>
      <c r="BO31" s="51"/>
      <c r="BP31" s="51"/>
      <c r="BQ31" s="51"/>
      <c r="BR31" s="51"/>
      <c r="BS31" s="51"/>
      <c r="BT31" s="51"/>
    </row>
    <row r="32" spans="1:72" ht="21" customHeight="1" x14ac:dyDescent="0.2">
      <c r="A32" s="360" t="s">
        <v>173</v>
      </c>
      <c r="B32" s="361"/>
      <c r="C32" s="361"/>
      <c r="D32" s="361"/>
      <c r="E32" s="361"/>
      <c r="F32" s="362"/>
      <c r="G32" s="363"/>
      <c r="H32" s="363"/>
      <c r="I32" s="367"/>
      <c r="J32" s="367"/>
      <c r="K32" s="368"/>
      <c r="L32" s="287"/>
      <c r="M32" s="279" t="str">
        <f t="shared" si="3"/>
        <v/>
      </c>
      <c r="N32" s="280"/>
      <c r="O32" s="335"/>
      <c r="P32" s="289"/>
      <c r="Q32" s="289"/>
      <c r="R32" s="289"/>
      <c r="S32" s="289"/>
      <c r="T32" s="289"/>
      <c r="U32" s="289"/>
      <c r="V32" s="289"/>
      <c r="W32" s="289"/>
      <c r="X32" s="289"/>
      <c r="Y32" s="357"/>
      <c r="Z32" s="336"/>
      <c r="AA32" s="279" t="str">
        <f t="shared" si="4"/>
        <v/>
      </c>
      <c r="AB32" s="280"/>
      <c r="AC32" s="271" t="str">
        <f t="shared" si="5"/>
        <v/>
      </c>
      <c r="AD32" s="272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34"/>
      <c r="BB32" s="31"/>
      <c r="BC32" s="31"/>
      <c r="BD32" s="31"/>
      <c r="BE32" s="31"/>
      <c r="BF32" s="31"/>
      <c r="BG32" s="34"/>
      <c r="BH32" s="34"/>
      <c r="BI32" s="34"/>
      <c r="BJ32" s="34"/>
      <c r="BK32" s="34"/>
      <c r="BL32" s="34"/>
      <c r="BM32" s="34"/>
      <c r="BN32" s="34"/>
      <c r="BO32" s="51"/>
      <c r="BP32" s="51"/>
      <c r="BQ32" s="51"/>
      <c r="BR32" s="51"/>
      <c r="BS32" s="51"/>
      <c r="BT32" s="51"/>
    </row>
    <row r="33" spans="1:66" ht="21" customHeight="1" x14ac:dyDescent="0.2">
      <c r="A33" s="360" t="s">
        <v>173</v>
      </c>
      <c r="B33" s="361"/>
      <c r="C33" s="361"/>
      <c r="D33" s="361"/>
      <c r="E33" s="361"/>
      <c r="F33" s="362"/>
      <c r="G33" s="363"/>
      <c r="H33" s="363"/>
      <c r="I33" s="367"/>
      <c r="J33" s="367"/>
      <c r="K33" s="368"/>
      <c r="L33" s="287"/>
      <c r="M33" s="279" t="str">
        <f t="shared" si="3"/>
        <v/>
      </c>
      <c r="N33" s="280"/>
      <c r="O33" s="335"/>
      <c r="P33" s="289"/>
      <c r="Q33" s="289"/>
      <c r="R33" s="289"/>
      <c r="S33" s="289"/>
      <c r="T33" s="289"/>
      <c r="U33" s="289"/>
      <c r="V33" s="289"/>
      <c r="W33" s="289"/>
      <c r="X33" s="289"/>
      <c r="Y33" s="357"/>
      <c r="Z33" s="336"/>
      <c r="AA33" s="279" t="str">
        <f t="shared" si="4"/>
        <v/>
      </c>
      <c r="AB33" s="280"/>
      <c r="AC33" s="271" t="str">
        <f t="shared" si="5"/>
        <v/>
      </c>
      <c r="AD33" s="272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34"/>
      <c r="BB33" s="31"/>
      <c r="BC33" s="31"/>
      <c r="BD33" s="31"/>
      <c r="BE33" s="31"/>
      <c r="BF33" s="31"/>
      <c r="BG33" s="34"/>
      <c r="BH33" s="34"/>
      <c r="BI33" s="34"/>
      <c r="BJ33" s="34"/>
      <c r="BK33" s="34"/>
      <c r="BL33" s="34"/>
      <c r="BM33" s="34"/>
      <c r="BN33" s="34"/>
    </row>
    <row r="34" spans="1:66" ht="21" customHeight="1" x14ac:dyDescent="0.2">
      <c r="A34" s="360" t="s">
        <v>173</v>
      </c>
      <c r="B34" s="361"/>
      <c r="C34" s="361"/>
      <c r="D34" s="361"/>
      <c r="E34" s="361"/>
      <c r="F34" s="362"/>
      <c r="G34" s="363"/>
      <c r="H34" s="363"/>
      <c r="I34" s="367"/>
      <c r="J34" s="367"/>
      <c r="K34" s="368"/>
      <c r="L34" s="287"/>
      <c r="M34" s="279" t="str">
        <f t="shared" si="3"/>
        <v/>
      </c>
      <c r="N34" s="280"/>
      <c r="O34" s="335"/>
      <c r="P34" s="289"/>
      <c r="Q34" s="289"/>
      <c r="R34" s="289"/>
      <c r="S34" s="289"/>
      <c r="T34" s="289"/>
      <c r="U34" s="289"/>
      <c r="V34" s="289"/>
      <c r="W34" s="289"/>
      <c r="X34" s="289"/>
      <c r="Y34" s="357"/>
      <c r="Z34" s="336"/>
      <c r="AA34" s="279" t="str">
        <f t="shared" si="4"/>
        <v/>
      </c>
      <c r="AB34" s="280"/>
      <c r="AC34" s="271" t="str">
        <f t="shared" si="5"/>
        <v/>
      </c>
      <c r="AD34" s="272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34"/>
      <c r="BB34" s="31"/>
      <c r="BC34" s="31"/>
      <c r="BD34" s="31"/>
      <c r="BE34" s="31"/>
      <c r="BF34" s="31"/>
      <c r="BG34" s="34"/>
      <c r="BH34" s="34"/>
      <c r="BI34" s="34"/>
      <c r="BJ34" s="34"/>
      <c r="BK34" s="34"/>
      <c r="BL34" s="34"/>
      <c r="BM34" s="34"/>
      <c r="BN34" s="34"/>
    </row>
    <row r="35" spans="1:66" ht="21" customHeight="1" x14ac:dyDescent="0.2">
      <c r="A35" s="360" t="s">
        <v>173</v>
      </c>
      <c r="B35" s="361"/>
      <c r="C35" s="361"/>
      <c r="D35" s="361"/>
      <c r="E35" s="361"/>
      <c r="F35" s="362"/>
      <c r="G35" s="363"/>
      <c r="H35" s="363"/>
      <c r="I35" s="367"/>
      <c r="J35" s="367"/>
      <c r="K35" s="368"/>
      <c r="L35" s="287"/>
      <c r="M35" s="279" t="str">
        <f t="shared" si="3"/>
        <v/>
      </c>
      <c r="N35" s="280"/>
      <c r="O35" s="335"/>
      <c r="P35" s="289"/>
      <c r="Q35" s="289"/>
      <c r="R35" s="289"/>
      <c r="S35" s="289"/>
      <c r="T35" s="289"/>
      <c r="U35" s="289"/>
      <c r="V35" s="289"/>
      <c r="W35" s="289"/>
      <c r="X35" s="289"/>
      <c r="Y35" s="357"/>
      <c r="Z35" s="336"/>
      <c r="AA35" s="279" t="str">
        <f t="shared" si="4"/>
        <v/>
      </c>
      <c r="AB35" s="280"/>
      <c r="AC35" s="271" t="str">
        <f t="shared" si="5"/>
        <v/>
      </c>
      <c r="AD35" s="272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34"/>
      <c r="BB35" s="31"/>
      <c r="BC35" s="31"/>
      <c r="BD35" s="31"/>
      <c r="BE35" s="31"/>
      <c r="BF35" s="31"/>
      <c r="BG35" s="34"/>
      <c r="BH35" s="34"/>
      <c r="BI35" s="34"/>
      <c r="BJ35" s="34"/>
      <c r="BK35" s="34"/>
      <c r="BL35" s="34"/>
      <c r="BM35" s="34"/>
      <c r="BN35" s="34"/>
    </row>
    <row r="36" spans="1:66" ht="21" customHeight="1" x14ac:dyDescent="0.2">
      <c r="A36" s="384" t="s">
        <v>178</v>
      </c>
      <c r="B36" s="385"/>
      <c r="C36" s="385"/>
      <c r="D36" s="385"/>
      <c r="E36" s="385"/>
      <c r="F36" s="386"/>
      <c r="G36" s="380"/>
      <c r="H36" s="380"/>
      <c r="I36" s="381"/>
      <c r="J36" s="381"/>
      <c r="K36" s="382"/>
      <c r="L36" s="383"/>
      <c r="M36" s="279" t="str">
        <f t="shared" si="3"/>
        <v/>
      </c>
      <c r="N36" s="280"/>
      <c r="O36" s="374"/>
      <c r="P36" s="375"/>
      <c r="Q36" s="375"/>
      <c r="R36" s="375"/>
      <c r="S36" s="375"/>
      <c r="T36" s="375"/>
      <c r="U36" s="375"/>
      <c r="V36" s="375"/>
      <c r="W36" s="375"/>
      <c r="X36" s="375"/>
      <c r="Y36" s="376"/>
      <c r="Z36" s="377"/>
      <c r="AA36" s="279" t="str">
        <f t="shared" si="4"/>
        <v/>
      </c>
      <c r="AB36" s="280"/>
      <c r="AC36" s="271" t="str">
        <f t="shared" si="5"/>
        <v/>
      </c>
      <c r="AD36" s="272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34"/>
      <c r="BB36" s="31"/>
      <c r="BC36" s="31"/>
      <c r="BD36" s="31"/>
      <c r="BE36" s="31"/>
      <c r="BF36" s="31"/>
      <c r="BG36" s="34"/>
      <c r="BH36" s="34"/>
      <c r="BI36" s="34"/>
      <c r="BJ36" s="34"/>
      <c r="BK36" s="34"/>
      <c r="BL36" s="34"/>
      <c r="BM36" s="34"/>
      <c r="BN36" s="34"/>
    </row>
    <row r="37" spans="1:66" ht="21" customHeight="1" x14ac:dyDescent="0.2">
      <c r="A37" s="378" t="s">
        <v>178</v>
      </c>
      <c r="B37" s="379"/>
      <c r="C37" s="379"/>
      <c r="D37" s="379"/>
      <c r="E37" s="379"/>
      <c r="F37" s="379"/>
      <c r="G37" s="380"/>
      <c r="H37" s="380"/>
      <c r="I37" s="381"/>
      <c r="J37" s="381"/>
      <c r="K37" s="382"/>
      <c r="L37" s="383"/>
      <c r="M37" s="279" t="str">
        <f t="shared" si="3"/>
        <v/>
      </c>
      <c r="N37" s="280"/>
      <c r="O37" s="374"/>
      <c r="P37" s="375"/>
      <c r="Q37" s="375"/>
      <c r="R37" s="375"/>
      <c r="S37" s="375"/>
      <c r="T37" s="375"/>
      <c r="U37" s="375"/>
      <c r="V37" s="375"/>
      <c r="W37" s="375"/>
      <c r="X37" s="375"/>
      <c r="Y37" s="376"/>
      <c r="Z37" s="377"/>
      <c r="AA37" s="279" t="str">
        <f t="shared" si="4"/>
        <v/>
      </c>
      <c r="AB37" s="280"/>
      <c r="AC37" s="271" t="str">
        <f t="shared" si="5"/>
        <v/>
      </c>
      <c r="AD37" s="272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34"/>
      <c r="BB37" s="31"/>
      <c r="BC37" s="31"/>
      <c r="BD37" s="31"/>
      <c r="BE37" s="31"/>
      <c r="BF37" s="31"/>
      <c r="BG37" s="34"/>
      <c r="BH37" s="34"/>
      <c r="BI37" s="34"/>
      <c r="BJ37" s="34"/>
      <c r="BK37" s="34"/>
      <c r="BL37" s="34"/>
      <c r="BM37" s="34"/>
      <c r="BN37" s="34"/>
    </row>
    <row r="38" spans="1:66" ht="21" customHeight="1" x14ac:dyDescent="0.2">
      <c r="A38" s="378" t="s">
        <v>178</v>
      </c>
      <c r="B38" s="379"/>
      <c r="C38" s="379"/>
      <c r="D38" s="379"/>
      <c r="E38" s="379"/>
      <c r="F38" s="379"/>
      <c r="G38" s="380"/>
      <c r="H38" s="380"/>
      <c r="I38" s="381"/>
      <c r="J38" s="381"/>
      <c r="K38" s="382"/>
      <c r="L38" s="383"/>
      <c r="M38" s="279" t="str">
        <f t="shared" si="3"/>
        <v/>
      </c>
      <c r="N38" s="280"/>
      <c r="O38" s="374"/>
      <c r="P38" s="375"/>
      <c r="Q38" s="375"/>
      <c r="R38" s="375"/>
      <c r="S38" s="375"/>
      <c r="T38" s="375"/>
      <c r="U38" s="375"/>
      <c r="V38" s="375"/>
      <c r="W38" s="375"/>
      <c r="X38" s="375"/>
      <c r="Y38" s="376"/>
      <c r="Z38" s="377"/>
      <c r="AA38" s="279" t="str">
        <f t="shared" si="4"/>
        <v/>
      </c>
      <c r="AB38" s="280"/>
      <c r="AC38" s="271" t="str">
        <f t="shared" si="5"/>
        <v/>
      </c>
      <c r="AD38" s="272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34"/>
      <c r="BB38" s="31"/>
      <c r="BC38" s="31"/>
      <c r="BD38" s="31"/>
      <c r="BE38" s="31"/>
      <c r="BF38" s="31"/>
      <c r="BG38" s="34"/>
      <c r="BH38" s="34"/>
      <c r="BI38" s="34"/>
      <c r="BJ38" s="34"/>
      <c r="BK38" s="34"/>
      <c r="BL38" s="34"/>
      <c r="BM38" s="34"/>
      <c r="BN38" s="34"/>
    </row>
    <row r="39" spans="1:66" ht="21" customHeight="1" x14ac:dyDescent="0.2">
      <c r="A39" s="378" t="s">
        <v>178</v>
      </c>
      <c r="B39" s="379"/>
      <c r="C39" s="379"/>
      <c r="D39" s="379"/>
      <c r="E39" s="379"/>
      <c r="F39" s="379"/>
      <c r="G39" s="380"/>
      <c r="H39" s="380"/>
      <c r="I39" s="381"/>
      <c r="J39" s="381"/>
      <c r="K39" s="382"/>
      <c r="L39" s="383"/>
      <c r="M39" s="279" t="str">
        <f t="shared" si="3"/>
        <v/>
      </c>
      <c r="N39" s="280"/>
      <c r="O39" s="374"/>
      <c r="P39" s="375"/>
      <c r="Q39" s="375"/>
      <c r="R39" s="375"/>
      <c r="S39" s="375"/>
      <c r="T39" s="375"/>
      <c r="U39" s="375"/>
      <c r="V39" s="375"/>
      <c r="W39" s="375"/>
      <c r="X39" s="375"/>
      <c r="Y39" s="376"/>
      <c r="Z39" s="377"/>
      <c r="AA39" s="279" t="str">
        <f t="shared" si="4"/>
        <v/>
      </c>
      <c r="AB39" s="280"/>
      <c r="AC39" s="271" t="str">
        <f t="shared" si="5"/>
        <v/>
      </c>
      <c r="AD39" s="272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34"/>
      <c r="BB39" s="31"/>
      <c r="BC39" s="31"/>
      <c r="BD39" s="31"/>
      <c r="BE39" s="31"/>
      <c r="BF39" s="31"/>
      <c r="BG39" s="34"/>
      <c r="BH39" s="34"/>
      <c r="BI39" s="34"/>
      <c r="BJ39" s="34"/>
      <c r="BK39" s="34"/>
      <c r="BL39" s="34"/>
      <c r="BM39" s="34"/>
      <c r="BN39" s="34"/>
    </row>
    <row r="40" spans="1:66" s="20" customFormat="1" ht="26.25" customHeight="1" x14ac:dyDescent="0.2">
      <c r="A40" s="389" t="s">
        <v>179</v>
      </c>
      <c r="B40" s="389"/>
      <c r="C40" s="389"/>
      <c r="D40" s="389"/>
      <c r="E40" s="389"/>
      <c r="F40" s="389"/>
      <c r="G40" s="393"/>
      <c r="H40" s="394"/>
      <c r="I40" s="394"/>
      <c r="J40" s="394"/>
      <c r="K40" s="394"/>
      <c r="L40" s="395"/>
      <c r="M40" s="279">
        <f>SUM(M13:N39)</f>
        <v>0</v>
      </c>
      <c r="N40" s="280"/>
      <c r="O40" s="390">
        <f>SUM(O13:P39)</f>
        <v>0</v>
      </c>
      <c r="P40" s="391"/>
      <c r="Q40" s="392">
        <f>SUM(Q13:R39)</f>
        <v>0</v>
      </c>
      <c r="R40" s="391"/>
      <c r="S40" s="392">
        <f>SUM(S13:T39)</f>
        <v>0</v>
      </c>
      <c r="T40" s="391"/>
      <c r="U40" s="392">
        <f>SUM(U13:V39)</f>
        <v>0</v>
      </c>
      <c r="V40" s="391"/>
      <c r="W40" s="392">
        <f>SUM(W13:X39)</f>
        <v>0</v>
      </c>
      <c r="X40" s="391"/>
      <c r="Y40" s="392">
        <f>SUM(Y13:Z39)</f>
        <v>0</v>
      </c>
      <c r="Z40" s="391"/>
      <c r="AA40" s="401">
        <f>SUM(O40:Z40)</f>
        <v>0</v>
      </c>
      <c r="AB40" s="402"/>
      <c r="AC40" s="387">
        <f>IF(M40="","",M40-AA40)</f>
        <v>0</v>
      </c>
      <c r="AD40" s="388"/>
      <c r="BA40" s="36"/>
    </row>
    <row r="41" spans="1:66" s="22" customFormat="1" ht="12.75" customHeight="1" x14ac:dyDescent="0.2">
      <c r="A41" s="150" t="s">
        <v>111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3"/>
      <c r="BA41" s="20"/>
    </row>
    <row r="42" spans="1:66" ht="22.15" customHeight="1" x14ac:dyDescent="0.2">
      <c r="A42" s="259" t="s">
        <v>180</v>
      </c>
      <c r="B42" s="259"/>
      <c r="C42" s="259"/>
      <c r="D42" s="259"/>
      <c r="E42" s="259"/>
      <c r="F42" s="259"/>
      <c r="G42" s="403"/>
      <c r="H42" s="403"/>
      <c r="I42" s="408"/>
      <c r="J42" s="408"/>
      <c r="K42" s="408"/>
      <c r="L42" s="409"/>
      <c r="M42" s="396" t="str">
        <f>IF(G42="","",G42*I42*K42)</f>
        <v/>
      </c>
      <c r="N42" s="397"/>
      <c r="O42" s="398" t="s">
        <v>181</v>
      </c>
      <c r="P42" s="399"/>
      <c r="Q42" s="400" t="s">
        <v>115</v>
      </c>
      <c r="R42" s="400"/>
      <c r="S42" s="400" t="s">
        <v>115</v>
      </c>
      <c r="T42" s="400"/>
      <c r="U42" s="400" t="s">
        <v>115</v>
      </c>
      <c r="V42" s="400"/>
      <c r="W42" s="400" t="s">
        <v>115</v>
      </c>
      <c r="X42" s="400"/>
      <c r="Y42" s="400" t="s">
        <v>115</v>
      </c>
      <c r="Z42" s="400"/>
      <c r="AA42" s="396" t="str">
        <f>IF(M42="","",SUM(O42:Z42))</f>
        <v/>
      </c>
      <c r="AB42" s="397"/>
      <c r="AC42" s="271" t="str">
        <f>IF(M42="","",(M42-AA42))</f>
        <v/>
      </c>
      <c r="AD42" s="272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ht="15" customHeight="1" x14ac:dyDescent="0.2">
      <c r="A43" s="310" t="s">
        <v>116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2" t="str">
        <f>IF(M42="","",IF(O42&lt;=(0.1*O40),"No","Yes; please revise."))</f>
        <v/>
      </c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3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66" s="22" customFormat="1" ht="12.75" customHeight="1" x14ac:dyDescent="0.2">
      <c r="A44" s="150" t="s">
        <v>117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3"/>
    </row>
    <row r="45" spans="1:66" ht="28.5" customHeight="1" thickBot="1" x14ac:dyDescent="0.25">
      <c r="A45" s="404" t="s">
        <v>182</v>
      </c>
      <c r="B45" s="404"/>
      <c r="C45" s="404"/>
      <c r="D45" s="404"/>
      <c r="E45" s="404"/>
      <c r="F45" s="404"/>
      <c r="G45" s="405"/>
      <c r="H45" s="406"/>
      <c r="I45" s="406"/>
      <c r="J45" s="406"/>
      <c r="K45" s="406"/>
      <c r="L45" s="407"/>
      <c r="M45" s="254">
        <f>SUM(M40:N42)</f>
        <v>0</v>
      </c>
      <c r="N45" s="255"/>
      <c r="O45" s="316">
        <f>SUM(O40:P42)</f>
        <v>0</v>
      </c>
      <c r="P45" s="256"/>
      <c r="Q45" s="256">
        <f>SUM(Q40:R42)</f>
        <v>0</v>
      </c>
      <c r="R45" s="256"/>
      <c r="S45" s="256">
        <f>SUM(S40:T42)</f>
        <v>0</v>
      </c>
      <c r="T45" s="256"/>
      <c r="U45" s="256">
        <f>SUM(U40:V42)</f>
        <v>0</v>
      </c>
      <c r="V45" s="256"/>
      <c r="W45" s="256">
        <f>SUM(W40:X42)</f>
        <v>0</v>
      </c>
      <c r="X45" s="256"/>
      <c r="Y45" s="256">
        <f>SUM(Y40:Z42)</f>
        <v>0</v>
      </c>
      <c r="Z45" s="256"/>
      <c r="AA45" s="254">
        <f>SUM(AA40:AB42)</f>
        <v>0</v>
      </c>
      <c r="AB45" s="255"/>
      <c r="AC45" s="257">
        <f>IF(M45="","",(M45-AA45))</f>
        <v>0</v>
      </c>
      <c r="AD45" s="258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36"/>
      <c r="BB45" s="16"/>
      <c r="BC45" s="16"/>
      <c r="BD45" s="16"/>
      <c r="BE45" s="16"/>
      <c r="BF45" s="16"/>
      <c r="BG45" s="51"/>
      <c r="BH45" s="51"/>
      <c r="BI45" s="51"/>
      <c r="BJ45" s="51"/>
      <c r="BK45" s="51"/>
      <c r="BL45" s="51"/>
      <c r="BM45" s="51"/>
      <c r="BN45" s="51"/>
    </row>
    <row r="46" spans="1:66" s="22" customFormat="1" ht="10.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30"/>
      <c r="AF46" s="30"/>
      <c r="AG46" s="30"/>
    </row>
    <row r="47" spans="1:66" s="22" customFormat="1" ht="15" customHeight="1" x14ac:dyDescent="0.2">
      <c r="A47" s="366" t="s">
        <v>83</v>
      </c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0"/>
      <c r="AF47" s="30"/>
      <c r="AG47" s="30"/>
    </row>
    <row r="48" spans="1:66" s="22" customFormat="1" ht="14.25" customHeight="1" x14ac:dyDescent="0.2">
      <c r="A48" s="359" t="s">
        <v>183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0"/>
      <c r="AF48" s="30"/>
      <c r="AG48" s="30"/>
    </row>
    <row r="49" spans="1:58" s="22" customFormat="1" ht="11.25" x14ac:dyDescent="0.2">
      <c r="A49" s="359" t="s">
        <v>219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0"/>
      <c r="AF49" s="30"/>
      <c r="AG49" s="30"/>
    </row>
    <row r="50" spans="1:58" s="22" customFormat="1" ht="23.25" customHeight="1" x14ac:dyDescent="0.2">
      <c r="A50" s="359" t="s">
        <v>184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0"/>
      <c r="AF50" s="30"/>
      <c r="AG50" s="30"/>
    </row>
    <row r="51" spans="1:58" ht="23.25" customHeight="1" x14ac:dyDescent="0.2">
      <c r="A51" s="359" t="s">
        <v>185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36"/>
      <c r="BB51" s="16"/>
      <c r="BC51" s="16"/>
      <c r="BD51" s="16"/>
      <c r="BE51" s="16"/>
      <c r="BF51" s="16"/>
    </row>
    <row r="52" spans="1:58" ht="12" customHeight="1" x14ac:dyDescent="0.2">
      <c r="A52" s="359" t="s">
        <v>220</v>
      </c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36"/>
      <c r="BB52" s="16"/>
      <c r="BC52" s="16"/>
      <c r="BD52" s="16"/>
      <c r="BE52" s="16"/>
      <c r="BF52" s="16"/>
    </row>
    <row r="53" spans="1:58" ht="21.75" customHeight="1" x14ac:dyDescent="0.2">
      <c r="A53" s="359" t="s">
        <v>186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36"/>
      <c r="BB53" s="16"/>
      <c r="BC53" s="16"/>
      <c r="BD53" s="16"/>
      <c r="BE53" s="16"/>
      <c r="BF53" s="16"/>
    </row>
    <row r="54" spans="1:58" ht="32.25" customHeight="1" x14ac:dyDescent="0.2">
      <c r="A54" s="359" t="s">
        <v>221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36"/>
      <c r="BB54" s="16"/>
      <c r="BC54" s="16"/>
      <c r="BD54" s="16"/>
      <c r="BE54" s="16"/>
      <c r="BF54" s="16"/>
    </row>
  </sheetData>
  <sheetProtection algorithmName="SHA-512" hashValue="0l6o3ZZwnZXPfS6djVltG9i6I3BCySnhpSBwStBDGzUs2E2w26ouLMz4SNV1EDdzo3b7Twb3Hc+J0ktEaThhyw==" saltValue="MV0PzdLxaYslvoTphWfIQQ==" spinCount="100000" sheet="1" selectLockedCells="1"/>
  <mergeCells count="430">
    <mergeCell ref="K13:L13"/>
    <mergeCell ref="I14:J14"/>
    <mergeCell ref="K14:L14"/>
    <mergeCell ref="I42:J42"/>
    <mergeCell ref="K42:L42"/>
    <mergeCell ref="I21:J21"/>
    <mergeCell ref="K21:L21"/>
    <mergeCell ref="I20:J20"/>
    <mergeCell ref="K20:L20"/>
    <mergeCell ref="I19:J19"/>
    <mergeCell ref="K19:L19"/>
    <mergeCell ref="I16:J16"/>
    <mergeCell ref="K16:L16"/>
    <mergeCell ref="I18:J18"/>
    <mergeCell ref="K18:L18"/>
    <mergeCell ref="I17:J17"/>
    <mergeCell ref="K17:L17"/>
    <mergeCell ref="K34:L34"/>
    <mergeCell ref="K26:L26"/>
    <mergeCell ref="I28:J28"/>
    <mergeCell ref="K28:L28"/>
    <mergeCell ref="K25:L25"/>
    <mergeCell ref="I36:J36"/>
    <mergeCell ref="K36:L36"/>
    <mergeCell ref="A45:F45"/>
    <mergeCell ref="M45:N45"/>
    <mergeCell ref="O45:P45"/>
    <mergeCell ref="Q45:R45"/>
    <mergeCell ref="S45:T45"/>
    <mergeCell ref="U45:V45"/>
    <mergeCell ref="W45:X45"/>
    <mergeCell ref="Y45:Z45"/>
    <mergeCell ref="A43:L43"/>
    <mergeCell ref="M43:AD43"/>
    <mergeCell ref="A44:AD44"/>
    <mergeCell ref="G45:L45"/>
    <mergeCell ref="AC40:AD40"/>
    <mergeCell ref="A40:F40"/>
    <mergeCell ref="M40:N40"/>
    <mergeCell ref="O40:P40"/>
    <mergeCell ref="Q40:R40"/>
    <mergeCell ref="S40:T40"/>
    <mergeCell ref="U40:V40"/>
    <mergeCell ref="G40:L40"/>
    <mergeCell ref="M42:N42"/>
    <mergeCell ref="O42:P42"/>
    <mergeCell ref="Q42:R42"/>
    <mergeCell ref="S42:T42"/>
    <mergeCell ref="U42:V42"/>
    <mergeCell ref="W40:X40"/>
    <mergeCell ref="Y40:Z40"/>
    <mergeCell ref="AA40:AB40"/>
    <mergeCell ref="A41:AD41"/>
    <mergeCell ref="W42:X42"/>
    <mergeCell ref="Y42:Z42"/>
    <mergeCell ref="AA42:AB42"/>
    <mergeCell ref="AC42:AD42"/>
    <mergeCell ref="A42:F42"/>
    <mergeCell ref="G42:H42"/>
    <mergeCell ref="Y38:Z38"/>
    <mergeCell ref="AA38:AB38"/>
    <mergeCell ref="AC38:AD38"/>
    <mergeCell ref="A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38:F38"/>
    <mergeCell ref="G38:H38"/>
    <mergeCell ref="I38:J38"/>
    <mergeCell ref="K38:L38"/>
    <mergeCell ref="M38:N38"/>
    <mergeCell ref="O38:P38"/>
    <mergeCell ref="Q38:R38"/>
    <mergeCell ref="I34:J34"/>
    <mergeCell ref="S38:T38"/>
    <mergeCell ref="U38:V38"/>
    <mergeCell ref="W36:X36"/>
    <mergeCell ref="Y36:Z36"/>
    <mergeCell ref="AA36:AB36"/>
    <mergeCell ref="AC36:AD36"/>
    <mergeCell ref="A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36:F36"/>
    <mergeCell ref="G36:H36"/>
    <mergeCell ref="M36:N36"/>
    <mergeCell ref="W38:X38"/>
    <mergeCell ref="A35:F35"/>
    <mergeCell ref="G35:H35"/>
    <mergeCell ref="I35:J35"/>
    <mergeCell ref="K35:L35"/>
    <mergeCell ref="M35:N35"/>
    <mergeCell ref="O35:P35"/>
    <mergeCell ref="Q35:R35"/>
    <mergeCell ref="S35:T35"/>
    <mergeCell ref="U35:V35"/>
    <mergeCell ref="AA32:AB32"/>
    <mergeCell ref="AC32:AD32"/>
    <mergeCell ref="W33:X33"/>
    <mergeCell ref="Y33:Z33"/>
    <mergeCell ref="AA33:AB33"/>
    <mergeCell ref="AC33:AD33"/>
    <mergeCell ref="S32:T32"/>
    <mergeCell ref="U32:V32"/>
    <mergeCell ref="O36:P36"/>
    <mergeCell ref="Q36:R36"/>
    <mergeCell ref="S36:T36"/>
    <mergeCell ref="U36:V36"/>
    <mergeCell ref="W34:X34"/>
    <mergeCell ref="Y34:Z34"/>
    <mergeCell ref="AA34:AB34"/>
    <mergeCell ref="AC34:AD34"/>
    <mergeCell ref="W35:X35"/>
    <mergeCell ref="Y35:Z35"/>
    <mergeCell ref="AA35:AB35"/>
    <mergeCell ref="AC35:AD35"/>
    <mergeCell ref="S33:T33"/>
    <mergeCell ref="U33:V33"/>
    <mergeCell ref="M34:N34"/>
    <mergeCell ref="O34:P34"/>
    <mergeCell ref="Q34:R34"/>
    <mergeCell ref="S34:T34"/>
    <mergeCell ref="U34:V34"/>
    <mergeCell ref="W32:X32"/>
    <mergeCell ref="Y32:Z32"/>
    <mergeCell ref="Q30:R30"/>
    <mergeCell ref="A32:F32"/>
    <mergeCell ref="G32:H32"/>
    <mergeCell ref="I32:J32"/>
    <mergeCell ref="K32:L32"/>
    <mergeCell ref="M32:N32"/>
    <mergeCell ref="O32:P32"/>
    <mergeCell ref="Q32:R32"/>
    <mergeCell ref="A33:F33"/>
    <mergeCell ref="G33:H33"/>
    <mergeCell ref="I33:J33"/>
    <mergeCell ref="K33:L33"/>
    <mergeCell ref="M33:N33"/>
    <mergeCell ref="O33:P33"/>
    <mergeCell ref="Q33:R33"/>
    <mergeCell ref="A34:F34"/>
    <mergeCell ref="G34:H34"/>
    <mergeCell ref="M28:N28"/>
    <mergeCell ref="W30:X30"/>
    <mergeCell ref="Y30:Z30"/>
    <mergeCell ref="AA30:AB30"/>
    <mergeCell ref="AC30:AD30"/>
    <mergeCell ref="A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30:F30"/>
    <mergeCell ref="G30:H30"/>
    <mergeCell ref="I30:J30"/>
    <mergeCell ref="K30:L30"/>
    <mergeCell ref="M30:N30"/>
    <mergeCell ref="O30:P30"/>
    <mergeCell ref="A26:F26"/>
    <mergeCell ref="G26:H26"/>
    <mergeCell ref="I26:J26"/>
    <mergeCell ref="S30:T30"/>
    <mergeCell ref="U30:V30"/>
    <mergeCell ref="W28:X28"/>
    <mergeCell ref="Y28:Z28"/>
    <mergeCell ref="AA28:AB28"/>
    <mergeCell ref="AC28:AD28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28:F28"/>
    <mergeCell ref="G28:H28"/>
    <mergeCell ref="A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4:X24"/>
    <mergeCell ref="Y24:Z24"/>
    <mergeCell ref="AA24:AB24"/>
    <mergeCell ref="AC24:AD24"/>
    <mergeCell ref="W25:X25"/>
    <mergeCell ref="Y25:Z25"/>
    <mergeCell ref="AA25:AB25"/>
    <mergeCell ref="AC25:AD25"/>
    <mergeCell ref="O28:P28"/>
    <mergeCell ref="Q28:R28"/>
    <mergeCell ref="S28:T28"/>
    <mergeCell ref="U28:V28"/>
    <mergeCell ref="W26:X26"/>
    <mergeCell ref="Y26:Z26"/>
    <mergeCell ref="AA26:AB26"/>
    <mergeCell ref="AC26:AD26"/>
    <mergeCell ref="W27:X27"/>
    <mergeCell ref="Y27:Z27"/>
    <mergeCell ref="AA27:AB27"/>
    <mergeCell ref="AC27:AD27"/>
    <mergeCell ref="M25:N25"/>
    <mergeCell ref="O25:P25"/>
    <mergeCell ref="Q25:R25"/>
    <mergeCell ref="S25:T25"/>
    <mergeCell ref="U25:V25"/>
    <mergeCell ref="M26:N26"/>
    <mergeCell ref="O26:P26"/>
    <mergeCell ref="Q26:R26"/>
    <mergeCell ref="S26:T26"/>
    <mergeCell ref="U26:V26"/>
    <mergeCell ref="H1:AD1"/>
    <mergeCell ref="H3:AD3"/>
    <mergeCell ref="H4:AD4"/>
    <mergeCell ref="H5:AD5"/>
    <mergeCell ref="H6:Q6"/>
    <mergeCell ref="R6:X6"/>
    <mergeCell ref="Y6:AD6"/>
    <mergeCell ref="H7:AD7"/>
    <mergeCell ref="A8:AD8"/>
    <mergeCell ref="H2:AD2"/>
    <mergeCell ref="A9:F11"/>
    <mergeCell ref="G9:H11"/>
    <mergeCell ref="I9:J11"/>
    <mergeCell ref="K9:L11"/>
    <mergeCell ref="M9:N10"/>
    <mergeCell ref="O9:P10"/>
    <mergeCell ref="Q9:Z9"/>
    <mergeCell ref="AA9:AB10"/>
    <mergeCell ref="AC9:AD10"/>
    <mergeCell ref="Q10:T10"/>
    <mergeCell ref="U10:X10"/>
    <mergeCell ref="Y10:Z10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12:AD12"/>
    <mergeCell ref="A13:F13"/>
    <mergeCell ref="G13:H13"/>
    <mergeCell ref="M13:N13"/>
    <mergeCell ref="O13:P13"/>
    <mergeCell ref="AC13:AD13"/>
    <mergeCell ref="A14:F14"/>
    <mergeCell ref="G14:H14"/>
    <mergeCell ref="M14:N14"/>
    <mergeCell ref="O14:P14"/>
    <mergeCell ref="Q14:R14"/>
    <mergeCell ref="S14:T14"/>
    <mergeCell ref="U14:V14"/>
    <mergeCell ref="Q13:R13"/>
    <mergeCell ref="S13:T13"/>
    <mergeCell ref="U13:V13"/>
    <mergeCell ref="W13:X13"/>
    <mergeCell ref="Y13:Z13"/>
    <mergeCell ref="AA13:AB13"/>
    <mergeCell ref="W14:X14"/>
    <mergeCell ref="Y14:Z14"/>
    <mergeCell ref="AA14:AB14"/>
    <mergeCell ref="AC14:AD14"/>
    <mergeCell ref="I13:J13"/>
    <mergeCell ref="S16:T16"/>
    <mergeCell ref="U16:V16"/>
    <mergeCell ref="W16:X16"/>
    <mergeCell ref="Y16:Z16"/>
    <mergeCell ref="AA16:AB16"/>
    <mergeCell ref="AC16:AD16"/>
    <mergeCell ref="A15:F15"/>
    <mergeCell ref="G15:H15"/>
    <mergeCell ref="M15:N15"/>
    <mergeCell ref="O15:P15"/>
    <mergeCell ref="AC15:AD15"/>
    <mergeCell ref="Q15:R15"/>
    <mergeCell ref="S15:T15"/>
    <mergeCell ref="U15:V15"/>
    <mergeCell ref="W15:X15"/>
    <mergeCell ref="Y15:Z15"/>
    <mergeCell ref="AA15:AB15"/>
    <mergeCell ref="I15:J15"/>
    <mergeCell ref="K15:L15"/>
    <mergeCell ref="O19:P19"/>
    <mergeCell ref="Q19:R19"/>
    <mergeCell ref="AC17:AD17"/>
    <mergeCell ref="Q17:R17"/>
    <mergeCell ref="S17:T17"/>
    <mergeCell ref="U17:V17"/>
    <mergeCell ref="W17:X17"/>
    <mergeCell ref="Y17:Z17"/>
    <mergeCell ref="AA17:AB17"/>
    <mergeCell ref="W18:X18"/>
    <mergeCell ref="Y18:Z18"/>
    <mergeCell ref="AA18:AB18"/>
    <mergeCell ref="AC18:AD18"/>
    <mergeCell ref="S18:T18"/>
    <mergeCell ref="U18:V18"/>
    <mergeCell ref="O20:P20"/>
    <mergeCell ref="Q20:R20"/>
    <mergeCell ref="S20:T20"/>
    <mergeCell ref="U20:V20"/>
    <mergeCell ref="A20:F20"/>
    <mergeCell ref="G20:H20"/>
    <mergeCell ref="M20:N20"/>
    <mergeCell ref="M16:N16"/>
    <mergeCell ref="O16:P16"/>
    <mergeCell ref="Q16:R16"/>
    <mergeCell ref="A18:F18"/>
    <mergeCell ref="G18:H18"/>
    <mergeCell ref="M18:N18"/>
    <mergeCell ref="O18:P18"/>
    <mergeCell ref="Q18:R18"/>
    <mergeCell ref="A17:F17"/>
    <mergeCell ref="G17:H17"/>
    <mergeCell ref="M17:N17"/>
    <mergeCell ref="O17:P17"/>
    <mergeCell ref="A16:F16"/>
    <mergeCell ref="G16:H16"/>
    <mergeCell ref="A19:F19"/>
    <mergeCell ref="G19:H19"/>
    <mergeCell ref="M19:N19"/>
    <mergeCell ref="AC20:AD20"/>
    <mergeCell ref="W20:X20"/>
    <mergeCell ref="Y20:Z20"/>
    <mergeCell ref="AA20:AB20"/>
    <mergeCell ref="AC19:AD19"/>
    <mergeCell ref="S19:T19"/>
    <mergeCell ref="U19:V19"/>
    <mergeCell ref="W19:X19"/>
    <mergeCell ref="Y19:Z19"/>
    <mergeCell ref="AA19:AB19"/>
    <mergeCell ref="W22:X22"/>
    <mergeCell ref="Y22:Z22"/>
    <mergeCell ref="AA22:AB22"/>
    <mergeCell ref="AC21:AD21"/>
    <mergeCell ref="Q21:R21"/>
    <mergeCell ref="S21:T21"/>
    <mergeCell ref="U21:V21"/>
    <mergeCell ref="W21:X21"/>
    <mergeCell ref="Y21:Z21"/>
    <mergeCell ref="AA21:AB21"/>
    <mergeCell ref="AC22:AD22"/>
    <mergeCell ref="A21:F21"/>
    <mergeCell ref="G21:H21"/>
    <mergeCell ref="M21:N21"/>
    <mergeCell ref="O21:P21"/>
    <mergeCell ref="A49:AD49"/>
    <mergeCell ref="A51:AD51"/>
    <mergeCell ref="A52:AD52"/>
    <mergeCell ref="AA45:AB45"/>
    <mergeCell ref="AC45:AD45"/>
    <mergeCell ref="Q23:R23"/>
    <mergeCell ref="S23:T23"/>
    <mergeCell ref="U23:V23"/>
    <mergeCell ref="W23:X23"/>
    <mergeCell ref="Y23:Z23"/>
    <mergeCell ref="AA23:AB23"/>
    <mergeCell ref="S22:T22"/>
    <mergeCell ref="U22:V22"/>
    <mergeCell ref="A24:F24"/>
    <mergeCell ref="G24:H24"/>
    <mergeCell ref="I24:J24"/>
    <mergeCell ref="K24:L24"/>
    <mergeCell ref="M24:N24"/>
    <mergeCell ref="O24:P24"/>
    <mergeCell ref="Q24:R24"/>
    <mergeCell ref="A54:AD54"/>
    <mergeCell ref="A53:AD53"/>
    <mergeCell ref="A50:AD50"/>
    <mergeCell ref="A22:F22"/>
    <mergeCell ref="G22:H22"/>
    <mergeCell ref="I22:J22"/>
    <mergeCell ref="K22:L22"/>
    <mergeCell ref="M22:N22"/>
    <mergeCell ref="O22:P22"/>
    <mergeCell ref="Q22:R22"/>
    <mergeCell ref="A47:AD47"/>
    <mergeCell ref="A48:AD48"/>
    <mergeCell ref="A23:F23"/>
    <mergeCell ref="G23:H23"/>
    <mergeCell ref="I23:J23"/>
    <mergeCell ref="K23:L23"/>
    <mergeCell ref="M23:N23"/>
    <mergeCell ref="O23:P23"/>
    <mergeCell ref="AC23:AD23"/>
    <mergeCell ref="S24:T24"/>
    <mergeCell ref="U24:V24"/>
    <mergeCell ref="A25:F25"/>
    <mergeCell ref="G25:H25"/>
    <mergeCell ref="I25:J25"/>
  </mergeCells>
  <conditionalFormatting sqref="M43:AD43">
    <cfRule type="containsText" dxfId="24" priority="1" operator="containsText" text="Yes; please revise.">
      <formula>NOT(ISERROR(SEARCH("Yes; please revise.",M43)))</formula>
    </cfRule>
  </conditionalFormatting>
  <dataValidations count="1">
    <dataValidation type="list" allowBlank="1" showInputMessage="1" showErrorMessage="1" sqref="A13:F35" xr:uid="{00000000-0002-0000-0400-000000000000}">
      <formula1>$BA$1:$BA$19</formula1>
    </dataValidation>
  </dataValidations>
  <printOptions horizontalCentered="1"/>
  <pageMargins left="0.25" right="0.25" top="0.25" bottom="0.5" header="0.25" footer="0.25"/>
  <pageSetup scale="90" orientation="landscape" r:id="rId1"/>
  <headerFooter>
    <oddFooter>&amp;LAppendix D (Required Forms)
Form D24.5 (Proposed Budget)&amp;RPage &amp;P</oddFooter>
  </headerFooter>
  <rowBreaks count="1" manualBreakCount="1">
    <brk id="29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54"/>
  <sheetViews>
    <sheetView zoomScaleNormal="100" workbookViewId="0">
      <selection activeCell="I12" sqref="I12:J12"/>
    </sheetView>
  </sheetViews>
  <sheetFormatPr defaultColWidth="9.28515625" defaultRowHeight="12.75" x14ac:dyDescent="0.2"/>
  <cols>
    <col min="1" max="1" width="4.7109375" style="48" customWidth="1"/>
    <col min="2" max="3" width="8" style="48" customWidth="1"/>
    <col min="4" max="4" width="5.7109375" style="48" customWidth="1"/>
    <col min="5" max="5" width="9.28515625" style="48" customWidth="1"/>
    <col min="6" max="6" width="9.28515625" style="48"/>
    <col min="7" max="10" width="6" style="48" customWidth="1"/>
    <col min="11" max="11" width="4.7109375" style="48" customWidth="1"/>
    <col min="12" max="14" width="5.7109375" style="48" customWidth="1"/>
    <col min="15" max="16" width="9.28515625" style="48"/>
    <col min="17" max="20" width="5.7109375" style="48" customWidth="1"/>
    <col min="21" max="16384" width="9.28515625" style="48"/>
  </cols>
  <sheetData>
    <row r="1" spans="1:28" ht="18" customHeight="1" x14ac:dyDescent="0.2">
      <c r="A1" s="45" t="str">
        <f>T('[2]Cover Page'!A3)</f>
        <v>Program Services:</v>
      </c>
      <c r="B1" s="47"/>
      <c r="C1" s="47"/>
      <c r="D1" s="47"/>
      <c r="E1" s="47"/>
      <c r="F1" s="440" t="str">
        <f>T('[2]Cover Page'!G3)</f>
        <v>TITLE III B PROGRAM SERVICES (TELEPHONE REASSURANCE SERVICES)</v>
      </c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</row>
    <row r="2" spans="1:28" s="51" customFormat="1" ht="22.15" customHeight="1" x14ac:dyDescent="0.2">
      <c r="A2" s="15" t="s">
        <v>17</v>
      </c>
      <c r="B2" s="16"/>
      <c r="C2" s="16"/>
      <c r="D2" s="16"/>
      <c r="F2" s="246" t="str">
        <f>T('Cover Page'!G5:AI5)</f>
        <v>Older Americans Act (OAA) Title III B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62"/>
      <c r="V2" s="62"/>
      <c r="W2" s="62"/>
      <c r="X2" s="62"/>
      <c r="Y2" s="62"/>
      <c r="Z2" s="62"/>
      <c r="AA2" s="62"/>
      <c r="AB2" s="62"/>
    </row>
    <row r="3" spans="1:28" ht="18" customHeight="1" x14ac:dyDescent="0.2">
      <c r="A3" s="45" t="str">
        <f>T('[2]Cover Page'!A4)</f>
        <v>Fiscal Year:</v>
      </c>
      <c r="B3" s="47"/>
      <c r="C3" s="47"/>
      <c r="D3" s="47"/>
      <c r="E3" s="47"/>
      <c r="F3" s="441" t="str">
        <f>T('Cover Page'!G6:AI6)</f>
        <v>2022-2023</v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</row>
    <row r="4" spans="1:28" ht="18" customHeight="1" x14ac:dyDescent="0.2">
      <c r="A4" s="46" t="str">
        <f>T('[2]Cover Page'!A5)</f>
        <v>Los Angeles County Region:</v>
      </c>
      <c r="B4" s="46"/>
      <c r="C4" s="46"/>
      <c r="D4" s="46"/>
      <c r="E4" s="46"/>
      <c r="F4" s="442" t="str">
        <f>T('Cover Page'!G7:AI7)</f>
        <v>[Select Region]</v>
      </c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</row>
    <row r="5" spans="1:28" ht="18" hidden="1" customHeight="1" x14ac:dyDescent="0.2">
      <c r="A5" s="6" t="str">
        <f>T('[2]Cover Page'!A6)</f>
        <v>Subaward Number:</v>
      </c>
      <c r="B5" s="6"/>
      <c r="C5" s="6"/>
      <c r="D5" s="6"/>
      <c r="E5" s="7"/>
      <c r="F5" s="442" t="str">
        <f>T('Cover Page'!G8:AI8)</f>
        <v>[Enter CONTRACT Number]</v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</row>
    <row r="6" spans="1:28" ht="18" hidden="1" customHeight="1" x14ac:dyDescent="0.2">
      <c r="A6" s="6" t="s">
        <v>29</v>
      </c>
      <c r="B6" s="6"/>
      <c r="C6" s="6"/>
      <c r="D6" s="6"/>
      <c r="E6" s="7"/>
      <c r="F6" s="295" t="str">
        <f>T('Cover Page'!G9:Q9)</f>
        <v>Select Number</v>
      </c>
      <c r="G6" s="295"/>
      <c r="H6" s="295"/>
      <c r="I6" s="295"/>
      <c r="J6" s="295"/>
      <c r="K6" s="295"/>
      <c r="L6" s="295"/>
      <c r="M6" s="295"/>
      <c r="N6" s="449" t="s">
        <v>30</v>
      </c>
      <c r="O6" s="449"/>
      <c r="P6" s="449"/>
      <c r="Q6" s="295" t="str">
        <f>T('Cover Page'!X9:AI9)</f>
        <v>Select Number</v>
      </c>
      <c r="R6" s="295"/>
      <c r="S6" s="295"/>
      <c r="T6" s="295"/>
    </row>
    <row r="7" spans="1:28" ht="18" customHeight="1" x14ac:dyDescent="0.2">
      <c r="A7" s="45" t="str">
        <f>T('Cover Page'!A10)</f>
        <v>Proposer's Legal Name:</v>
      </c>
      <c r="B7" s="44"/>
      <c r="C7" s="44"/>
      <c r="D7" s="44"/>
      <c r="E7" s="44"/>
      <c r="F7" s="442" t="str">
        <f>T('Cover Page'!G10:AI10)</f>
        <v>[Enter Legal Name]</v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</row>
    <row r="8" spans="1:28" ht="21.75" customHeight="1" x14ac:dyDescent="0.2">
      <c r="A8" s="440" t="s">
        <v>187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</row>
    <row r="9" spans="1:28" ht="28.5" customHeight="1" thickBot="1" x14ac:dyDescent="0.25">
      <c r="A9" s="520" t="s">
        <v>188</v>
      </c>
      <c r="B9" s="520"/>
      <c r="C9" s="520"/>
      <c r="D9" s="520"/>
      <c r="E9" s="520"/>
      <c r="F9" s="520"/>
      <c r="G9" s="522" t="s">
        <v>189</v>
      </c>
      <c r="H9" s="522"/>
      <c r="I9" s="522"/>
      <c r="J9" s="522"/>
      <c r="K9" s="523" t="s">
        <v>190</v>
      </c>
      <c r="L9" s="523"/>
      <c r="M9" s="523"/>
      <c r="N9" s="523"/>
      <c r="O9" s="523"/>
      <c r="P9" s="523"/>
      <c r="Q9" s="522" t="s">
        <v>191</v>
      </c>
      <c r="R9" s="522"/>
      <c r="S9" s="522"/>
      <c r="T9" s="522"/>
    </row>
    <row r="10" spans="1:28" ht="52.5" customHeight="1" x14ac:dyDescent="0.2">
      <c r="A10" s="520"/>
      <c r="B10" s="520"/>
      <c r="C10" s="520"/>
      <c r="D10" s="520"/>
      <c r="E10" s="520"/>
      <c r="F10" s="521"/>
      <c r="G10" s="526" t="s">
        <v>192</v>
      </c>
      <c r="H10" s="527"/>
      <c r="I10" s="528" t="s">
        <v>193</v>
      </c>
      <c r="J10" s="529"/>
      <c r="K10" s="524"/>
      <c r="L10" s="523"/>
      <c r="M10" s="523"/>
      <c r="N10" s="523"/>
      <c r="O10" s="523"/>
      <c r="P10" s="525"/>
      <c r="Q10" s="526" t="s">
        <v>192</v>
      </c>
      <c r="R10" s="527"/>
      <c r="S10" s="528" t="s">
        <v>193</v>
      </c>
      <c r="T10" s="529"/>
    </row>
    <row r="11" spans="1:28" x14ac:dyDescent="0.2">
      <c r="A11" s="506" t="s">
        <v>102</v>
      </c>
      <c r="B11" s="506"/>
      <c r="C11" s="506"/>
      <c r="D11" s="506"/>
      <c r="E11" s="506"/>
      <c r="F11" s="506"/>
      <c r="G11" s="506"/>
      <c r="H11" s="506"/>
      <c r="I11" s="507"/>
      <c r="J11" s="507"/>
      <c r="K11" s="506"/>
      <c r="L11" s="506"/>
      <c r="M11" s="506"/>
      <c r="N11" s="506"/>
      <c r="O11" s="506"/>
      <c r="P11" s="506"/>
      <c r="Q11" s="506"/>
      <c r="R11" s="506"/>
      <c r="S11" s="507"/>
      <c r="T11" s="507"/>
    </row>
    <row r="12" spans="1:28" ht="23.25" customHeight="1" x14ac:dyDescent="0.2">
      <c r="A12" s="488">
        <v>1</v>
      </c>
      <c r="B12" s="489" t="s">
        <v>194</v>
      </c>
      <c r="C12" s="489"/>
      <c r="D12" s="489"/>
      <c r="E12" s="459" t="s">
        <v>222</v>
      </c>
      <c r="F12" s="460"/>
      <c r="G12" s="179">
        <f>SUM('Budget Detail-Personnel'!M44:N44)</f>
        <v>0</v>
      </c>
      <c r="H12" s="180"/>
      <c r="I12" s="473" t="s">
        <v>75</v>
      </c>
      <c r="J12" s="474"/>
      <c r="K12" s="494">
        <v>1</v>
      </c>
      <c r="L12" s="495" t="s">
        <v>223</v>
      </c>
      <c r="M12" s="495"/>
      <c r="N12" s="495"/>
      <c r="O12" s="496" t="s">
        <v>224</v>
      </c>
      <c r="P12" s="497"/>
      <c r="Q12" s="508">
        <f>SUM('Budget Detail-Personnel'!M44:N44,'Budget Detail-Vol Exp'!M21:N21,'Budget Detail-Other Costs'!O40:P40)</f>
        <v>0</v>
      </c>
      <c r="R12" s="509"/>
      <c r="S12" s="514" t="s">
        <v>75</v>
      </c>
      <c r="T12" s="515"/>
    </row>
    <row r="13" spans="1:28" ht="23.25" customHeight="1" x14ac:dyDescent="0.2">
      <c r="A13" s="488"/>
      <c r="B13" s="489"/>
      <c r="C13" s="489"/>
      <c r="D13" s="489"/>
      <c r="E13" s="424" t="s">
        <v>195</v>
      </c>
      <c r="F13" s="425"/>
      <c r="G13" s="426">
        <f>SUM('Budget Detail-Personnel'!O44:P44,'Budget Detail-Personnel'!S44:T44,'Budget Detail-Personnel'!W44:X44)</f>
        <v>0</v>
      </c>
      <c r="H13" s="427"/>
      <c r="I13" s="473" t="s">
        <v>75</v>
      </c>
      <c r="J13" s="474"/>
      <c r="K13" s="494"/>
      <c r="L13" s="495"/>
      <c r="M13" s="495"/>
      <c r="N13" s="495"/>
      <c r="O13" s="498"/>
      <c r="P13" s="499"/>
      <c r="Q13" s="510"/>
      <c r="R13" s="511"/>
      <c r="S13" s="516"/>
      <c r="T13" s="517"/>
    </row>
    <row r="14" spans="1:28" ht="23.25" customHeight="1" x14ac:dyDescent="0.2">
      <c r="A14" s="488"/>
      <c r="B14" s="489"/>
      <c r="C14" s="489"/>
      <c r="D14" s="489"/>
      <c r="E14" s="424" t="s">
        <v>196</v>
      </c>
      <c r="F14" s="425"/>
      <c r="G14" s="426">
        <f>SUM('Budget Detail-Personnel'!Q44:R44,'Budget Detail-Personnel'!U44:V44)</f>
        <v>0</v>
      </c>
      <c r="H14" s="427"/>
      <c r="I14" s="486" t="s">
        <v>75</v>
      </c>
      <c r="J14" s="487"/>
      <c r="K14" s="494"/>
      <c r="L14" s="495"/>
      <c r="M14" s="495"/>
      <c r="N14" s="495"/>
      <c r="O14" s="500"/>
      <c r="P14" s="501"/>
      <c r="Q14" s="512"/>
      <c r="R14" s="513"/>
      <c r="S14" s="518"/>
      <c r="T14" s="519"/>
    </row>
    <row r="15" spans="1:28" ht="23.25" customHeight="1" x14ac:dyDescent="0.2">
      <c r="A15" s="67">
        <v>2</v>
      </c>
      <c r="B15" s="489" t="s">
        <v>197</v>
      </c>
      <c r="C15" s="489"/>
      <c r="D15" s="489"/>
      <c r="E15" s="424" t="s">
        <v>196</v>
      </c>
      <c r="F15" s="425"/>
      <c r="G15" s="426">
        <f>SUM('Budget Detail-Volunteers'!P22:Q22,'Budget Detail-Volunteers'!R22:S22)</f>
        <v>0</v>
      </c>
      <c r="H15" s="427"/>
      <c r="I15" s="473" t="s">
        <v>75</v>
      </c>
      <c r="J15" s="474"/>
      <c r="K15" s="494">
        <v>2</v>
      </c>
      <c r="L15" s="475" t="s">
        <v>198</v>
      </c>
      <c r="M15" s="475"/>
      <c r="N15" s="475"/>
      <c r="O15" s="434" t="s">
        <v>195</v>
      </c>
      <c r="P15" s="435"/>
      <c r="Q15" s="492">
        <f>SUM('Budget Detail-Personnel'!O44:P44,'Budget Detail-Vol Exp'!O21:P21,'Budget Detail-Other Costs'!Q40:R40)</f>
        <v>0</v>
      </c>
      <c r="R15" s="493"/>
      <c r="S15" s="486" t="s">
        <v>75</v>
      </c>
      <c r="T15" s="487"/>
    </row>
    <row r="16" spans="1:28" ht="23.25" customHeight="1" x14ac:dyDescent="0.2">
      <c r="A16" s="488">
        <v>3</v>
      </c>
      <c r="B16" s="489" t="s">
        <v>199</v>
      </c>
      <c r="C16" s="489"/>
      <c r="D16" s="489"/>
      <c r="E16" s="459" t="s">
        <v>222</v>
      </c>
      <c r="F16" s="460"/>
      <c r="G16" s="179">
        <f>SUM('Budget Detail-Vol Exp'!M21:N21)</f>
        <v>0</v>
      </c>
      <c r="H16" s="180"/>
      <c r="I16" s="473" t="s">
        <v>75</v>
      </c>
      <c r="J16" s="474"/>
      <c r="K16" s="494"/>
      <c r="L16" s="475"/>
      <c r="M16" s="475"/>
      <c r="N16" s="475"/>
      <c r="O16" s="424" t="s">
        <v>196</v>
      </c>
      <c r="P16" s="425"/>
      <c r="Q16" s="490">
        <f>SUM('Budget Detail-Personnel'!Q44:R44,'Budget Detail-Volunteers'!P22:Q22,'Budget Detail-Vol Exp'!Q21:R21,'Budget Detail-Other Costs'!S40:T40)</f>
        <v>0</v>
      </c>
      <c r="R16" s="491"/>
      <c r="S16" s="486" t="s">
        <v>75</v>
      </c>
      <c r="T16" s="487"/>
    </row>
    <row r="17" spans="1:20" ht="23.25" customHeight="1" x14ac:dyDescent="0.2">
      <c r="A17" s="488"/>
      <c r="B17" s="489"/>
      <c r="C17" s="489"/>
      <c r="D17" s="489"/>
      <c r="E17" s="424" t="s">
        <v>195</v>
      </c>
      <c r="F17" s="425"/>
      <c r="G17" s="426">
        <f>SUM('Budget Detail-Vol Exp'!O21:P21,'Budget Detail-Vol Exp'!S21:T21,'Budget Detail-Vol Exp'!W21:X21)</f>
        <v>0</v>
      </c>
      <c r="H17" s="427"/>
      <c r="I17" s="473" t="s">
        <v>75</v>
      </c>
      <c r="J17" s="474"/>
      <c r="K17" s="494">
        <v>3</v>
      </c>
      <c r="L17" s="475" t="s">
        <v>200</v>
      </c>
      <c r="M17" s="475"/>
      <c r="N17" s="475"/>
      <c r="O17" s="434" t="s">
        <v>195</v>
      </c>
      <c r="P17" s="435"/>
      <c r="Q17" s="490">
        <f>SUM('Budget Detail-Personnel'!S44:T44,'Budget Detail-Vol Exp'!S21:T21,'Budget Detail-Other Costs'!U40:V40)</f>
        <v>0</v>
      </c>
      <c r="R17" s="491"/>
      <c r="S17" s="486" t="s">
        <v>75</v>
      </c>
      <c r="T17" s="487"/>
    </row>
    <row r="18" spans="1:20" ht="23.25" customHeight="1" x14ac:dyDescent="0.2">
      <c r="A18" s="488"/>
      <c r="B18" s="489"/>
      <c r="C18" s="489"/>
      <c r="D18" s="489"/>
      <c r="E18" s="424" t="s">
        <v>196</v>
      </c>
      <c r="F18" s="425"/>
      <c r="G18" s="426">
        <f>SUM('Budget Detail-Vol Exp'!Q21:R21,'Budget Detail-Vol Exp'!U21:V21)</f>
        <v>0</v>
      </c>
      <c r="H18" s="427"/>
      <c r="I18" s="473" t="s">
        <v>75</v>
      </c>
      <c r="J18" s="474"/>
      <c r="K18" s="494"/>
      <c r="L18" s="475"/>
      <c r="M18" s="475"/>
      <c r="N18" s="475"/>
      <c r="O18" s="424" t="s">
        <v>196</v>
      </c>
      <c r="P18" s="425"/>
      <c r="Q18" s="492">
        <f>SUM('Budget Detail-Personnel'!U44:V44,'Budget Detail-Volunteers'!R22:S22,'Budget Detail-Vol Exp'!U21:V21,'Budget Detail-Other Costs'!W40:X40)</f>
        <v>0</v>
      </c>
      <c r="R18" s="493"/>
      <c r="S18" s="486" t="s">
        <v>75</v>
      </c>
      <c r="T18" s="487"/>
    </row>
    <row r="19" spans="1:20" ht="23.25" customHeight="1" x14ac:dyDescent="0.2">
      <c r="A19" s="467">
        <v>4</v>
      </c>
      <c r="B19" s="477" t="s">
        <v>201</v>
      </c>
      <c r="C19" s="478"/>
      <c r="D19" s="479"/>
      <c r="E19" s="459" t="s">
        <v>222</v>
      </c>
      <c r="F19" s="460"/>
      <c r="G19" s="179">
        <f>SUM('Budget Detail-Other Costs'!O40:P40)</f>
        <v>0</v>
      </c>
      <c r="H19" s="180"/>
      <c r="I19" s="473" t="s">
        <v>75</v>
      </c>
      <c r="J19" s="474"/>
      <c r="K19" s="470">
        <v>4</v>
      </c>
      <c r="L19" s="475" t="s">
        <v>202</v>
      </c>
      <c r="M19" s="475"/>
      <c r="N19" s="475"/>
      <c r="O19" s="424" t="s">
        <v>195</v>
      </c>
      <c r="P19" s="476"/>
      <c r="Q19" s="426">
        <f>SUM('Budget Detail-Personnel'!W44:X44,'Budget Detail-Vol Exp'!W21:X21,'Budget Detail-Other Costs'!Y40:Z40)</f>
        <v>0</v>
      </c>
      <c r="R19" s="427"/>
      <c r="S19" s="486" t="s">
        <v>75</v>
      </c>
      <c r="T19" s="487"/>
    </row>
    <row r="20" spans="1:20" ht="23.25" customHeight="1" x14ac:dyDescent="0.2">
      <c r="A20" s="467"/>
      <c r="B20" s="480"/>
      <c r="C20" s="481"/>
      <c r="D20" s="482"/>
      <c r="E20" s="424" t="s">
        <v>195</v>
      </c>
      <c r="F20" s="425"/>
      <c r="G20" s="426">
        <f>SUM('Budget Detail-Other Costs'!Q40:R40,'Budget Detail-Other Costs'!U40:V40,'Budget Detail-Other Costs'!Y40:Z40)</f>
        <v>0</v>
      </c>
      <c r="H20" s="427"/>
      <c r="I20" s="473" t="s">
        <v>75</v>
      </c>
      <c r="J20" s="474"/>
      <c r="K20" s="470"/>
      <c r="L20" s="475"/>
      <c r="M20" s="475"/>
      <c r="N20" s="475"/>
      <c r="O20" s="424"/>
      <c r="P20" s="476"/>
      <c r="Q20" s="426"/>
      <c r="R20" s="427"/>
      <c r="S20" s="486"/>
      <c r="T20" s="487"/>
    </row>
    <row r="21" spans="1:20" ht="23.25" customHeight="1" x14ac:dyDescent="0.2">
      <c r="A21" s="467"/>
      <c r="B21" s="483"/>
      <c r="C21" s="484"/>
      <c r="D21" s="485"/>
      <c r="E21" s="424" t="s">
        <v>196</v>
      </c>
      <c r="F21" s="425"/>
      <c r="G21" s="426">
        <f>SUM('Budget Detail-Other Costs'!S40:T40,'Budget Detail-Other Costs'!W40:X40)</f>
        <v>0</v>
      </c>
      <c r="H21" s="427"/>
      <c r="I21" s="473" t="s">
        <v>75</v>
      </c>
      <c r="J21" s="474"/>
      <c r="K21" s="470"/>
      <c r="L21" s="475"/>
      <c r="M21" s="475"/>
      <c r="N21" s="475"/>
      <c r="O21" s="424"/>
      <c r="P21" s="476"/>
      <c r="Q21" s="426"/>
      <c r="R21" s="427"/>
      <c r="S21" s="486"/>
      <c r="T21" s="487"/>
    </row>
    <row r="22" spans="1:20" ht="23.25" customHeight="1" x14ac:dyDescent="0.2">
      <c r="A22" s="467">
        <v>5</v>
      </c>
      <c r="B22" s="468" t="s">
        <v>203</v>
      </c>
      <c r="C22" s="468"/>
      <c r="D22" s="468"/>
      <c r="E22" s="459" t="s">
        <v>222</v>
      </c>
      <c r="F22" s="460"/>
      <c r="G22" s="179">
        <f>SUM(G12,G16,G19)</f>
        <v>0</v>
      </c>
      <c r="H22" s="180"/>
      <c r="I22" s="432">
        <f>SUM(I12,I16,I19)</f>
        <v>0</v>
      </c>
      <c r="J22" s="433"/>
      <c r="K22" s="470">
        <v>5</v>
      </c>
      <c r="L22" s="471" t="s">
        <v>204</v>
      </c>
      <c r="M22" s="471"/>
      <c r="N22" s="471"/>
      <c r="O22" s="459" t="s">
        <v>222</v>
      </c>
      <c r="P22" s="460"/>
      <c r="Q22" s="436">
        <f>SUM(Q12)</f>
        <v>0</v>
      </c>
      <c r="R22" s="437"/>
      <c r="S22" s="438">
        <f>SUM(S12)</f>
        <v>0</v>
      </c>
      <c r="T22" s="439"/>
    </row>
    <row r="23" spans="1:20" ht="23.25" customHeight="1" x14ac:dyDescent="0.2">
      <c r="A23" s="467"/>
      <c r="B23" s="468"/>
      <c r="C23" s="468"/>
      <c r="D23" s="468"/>
      <c r="E23" s="424" t="s">
        <v>195</v>
      </c>
      <c r="F23" s="425"/>
      <c r="G23" s="426">
        <f>SUM(G13,G17,G20)</f>
        <v>0</v>
      </c>
      <c r="H23" s="427"/>
      <c r="I23" s="430">
        <f>SUM(I13,I17,I20)</f>
        <v>0</v>
      </c>
      <c r="J23" s="431"/>
      <c r="K23" s="470"/>
      <c r="L23" s="471"/>
      <c r="M23" s="471"/>
      <c r="N23" s="471"/>
      <c r="O23" s="434" t="s">
        <v>195</v>
      </c>
      <c r="P23" s="435"/>
      <c r="Q23" s="426">
        <f>SUM(Q15,Q17,Q19)</f>
        <v>0</v>
      </c>
      <c r="R23" s="469"/>
      <c r="S23" s="430">
        <f>SUM(S15,S17,S19)</f>
        <v>0</v>
      </c>
      <c r="T23" s="431"/>
    </row>
    <row r="24" spans="1:20" ht="23.25" customHeight="1" x14ac:dyDescent="0.2">
      <c r="A24" s="467"/>
      <c r="B24" s="468"/>
      <c r="C24" s="468"/>
      <c r="D24" s="468"/>
      <c r="E24" s="424" t="s">
        <v>196</v>
      </c>
      <c r="F24" s="425"/>
      <c r="G24" s="426">
        <f>SUM(G14,G15,G18,G21)</f>
        <v>0</v>
      </c>
      <c r="H24" s="427"/>
      <c r="I24" s="430">
        <f>SUM(I14,I15,I18,I21)</f>
        <v>0</v>
      </c>
      <c r="J24" s="431"/>
      <c r="K24" s="470"/>
      <c r="L24" s="471"/>
      <c r="M24" s="471"/>
      <c r="N24" s="471"/>
      <c r="O24" s="424" t="s">
        <v>196</v>
      </c>
      <c r="P24" s="425"/>
      <c r="Q24" s="426">
        <f>SUM(Q16,Q18)</f>
        <v>0</v>
      </c>
      <c r="R24" s="469"/>
      <c r="S24" s="430">
        <f>SUM(S18,S16)</f>
        <v>0</v>
      </c>
      <c r="T24" s="431"/>
    </row>
    <row r="25" spans="1:20" ht="24" customHeight="1" x14ac:dyDescent="0.2">
      <c r="A25" s="450" t="s">
        <v>205</v>
      </c>
      <c r="B25" s="451"/>
      <c r="C25" s="451"/>
      <c r="D25" s="452"/>
      <c r="E25" s="459" t="s">
        <v>222</v>
      </c>
      <c r="F25" s="460"/>
      <c r="G25" s="414" t="str">
        <f>IF(G22="","",IF(G22=Q22,"",(G22-Q22)))</f>
        <v/>
      </c>
      <c r="H25" s="415"/>
      <c r="I25" s="416"/>
      <c r="J25" s="416"/>
      <c r="K25" s="415"/>
      <c r="L25" s="415"/>
      <c r="M25" s="415"/>
      <c r="N25" s="415"/>
      <c r="O25" s="415"/>
      <c r="P25" s="415"/>
      <c r="Q25" s="415"/>
      <c r="R25" s="415"/>
      <c r="S25" s="416"/>
      <c r="T25" s="417"/>
    </row>
    <row r="26" spans="1:20" ht="24" customHeight="1" x14ac:dyDescent="0.2">
      <c r="A26" s="453"/>
      <c r="B26" s="454"/>
      <c r="C26" s="454"/>
      <c r="D26" s="455"/>
      <c r="E26" s="461" t="s">
        <v>195</v>
      </c>
      <c r="F26" s="462"/>
      <c r="G26" s="414" t="str">
        <f>IF(G23="","",IF(G23=Q23,"",(G23-Q23)))</f>
        <v/>
      </c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63"/>
    </row>
    <row r="27" spans="1:20" ht="24" customHeight="1" x14ac:dyDescent="0.2">
      <c r="A27" s="456"/>
      <c r="B27" s="457"/>
      <c r="C27" s="457"/>
      <c r="D27" s="458"/>
      <c r="E27" s="459" t="s">
        <v>196</v>
      </c>
      <c r="F27" s="460"/>
      <c r="G27" s="414" t="str">
        <f>IF(G24="","",IF(G24=Q24,"",(G24-Q24)))</f>
        <v/>
      </c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63"/>
    </row>
    <row r="28" spans="1:20" x14ac:dyDescent="0.2">
      <c r="A28" s="464" t="s">
        <v>111</v>
      </c>
      <c r="B28" s="465"/>
      <c r="C28" s="465"/>
      <c r="D28" s="465"/>
      <c r="E28" s="465"/>
      <c r="F28" s="465"/>
      <c r="G28" s="465"/>
      <c r="H28" s="465"/>
      <c r="I28" s="466"/>
      <c r="J28" s="466"/>
      <c r="K28" s="465"/>
      <c r="L28" s="465"/>
      <c r="M28" s="465"/>
      <c r="N28" s="465"/>
      <c r="O28" s="465"/>
      <c r="P28" s="465"/>
      <c r="Q28" s="465"/>
      <c r="R28" s="465"/>
      <c r="S28" s="466"/>
      <c r="T28" s="466"/>
    </row>
    <row r="29" spans="1:20" ht="21.75" customHeight="1" x14ac:dyDescent="0.2">
      <c r="A29" s="488">
        <v>6</v>
      </c>
      <c r="B29" s="489" t="s">
        <v>206</v>
      </c>
      <c r="C29" s="489"/>
      <c r="D29" s="489"/>
      <c r="E29" s="459" t="s">
        <v>222</v>
      </c>
      <c r="F29" s="460"/>
      <c r="G29" s="179">
        <f>SUM('Budget Detail-Personnel'!M46:N46)</f>
        <v>0</v>
      </c>
      <c r="H29" s="180"/>
      <c r="I29" s="473" t="s">
        <v>75</v>
      </c>
      <c r="J29" s="474"/>
      <c r="K29" s="494">
        <v>6</v>
      </c>
      <c r="L29" s="495" t="s">
        <v>223</v>
      </c>
      <c r="M29" s="495"/>
      <c r="N29" s="495"/>
      <c r="O29" s="496" t="s">
        <v>224</v>
      </c>
      <c r="P29" s="497"/>
      <c r="Q29" s="502">
        <f>SUM('Budget Detail-Personnel'!M46:N46,'Budget Detail-Vol Exp'!M23:N23,'Budget Detail-Other Costs'!O42:P42)</f>
        <v>0</v>
      </c>
      <c r="R29" s="503"/>
      <c r="S29" s="473" t="s">
        <v>75</v>
      </c>
      <c r="T29" s="474"/>
    </row>
    <row r="30" spans="1:20" ht="21.75" customHeight="1" x14ac:dyDescent="0.2">
      <c r="A30" s="488"/>
      <c r="B30" s="489"/>
      <c r="C30" s="489"/>
      <c r="D30" s="489"/>
      <c r="E30" s="434" t="s">
        <v>195</v>
      </c>
      <c r="F30" s="435"/>
      <c r="G30" s="426">
        <f>SUM('Budget Detail-Personnel'!O46:P46,'Budget Detail-Personnel'!S46:T46,'Budget Detail-Personnel'!W46:X46)</f>
        <v>0</v>
      </c>
      <c r="H30" s="427"/>
      <c r="I30" s="486" t="s">
        <v>75</v>
      </c>
      <c r="J30" s="487"/>
      <c r="K30" s="494"/>
      <c r="L30" s="495"/>
      <c r="M30" s="495"/>
      <c r="N30" s="495"/>
      <c r="O30" s="498"/>
      <c r="P30" s="499"/>
      <c r="Q30" s="504"/>
      <c r="R30" s="505"/>
      <c r="S30" s="486" t="s">
        <v>75</v>
      </c>
      <c r="T30" s="487"/>
    </row>
    <row r="31" spans="1:20" ht="21.75" customHeight="1" x14ac:dyDescent="0.2">
      <c r="A31" s="488"/>
      <c r="B31" s="489"/>
      <c r="C31" s="489"/>
      <c r="D31" s="489"/>
      <c r="E31" s="424" t="s">
        <v>196</v>
      </c>
      <c r="F31" s="425"/>
      <c r="G31" s="426">
        <f>SUM('Budget Detail-Personnel'!Q46:R46,'Budget Detail-Personnel'!U46:V46)</f>
        <v>0</v>
      </c>
      <c r="H31" s="427"/>
      <c r="I31" s="473" t="s">
        <v>75</v>
      </c>
      <c r="J31" s="474"/>
      <c r="K31" s="494"/>
      <c r="L31" s="495"/>
      <c r="M31" s="495"/>
      <c r="N31" s="495"/>
      <c r="O31" s="500"/>
      <c r="P31" s="501"/>
      <c r="Q31" s="492"/>
      <c r="R31" s="493"/>
      <c r="S31" s="473" t="s">
        <v>75</v>
      </c>
      <c r="T31" s="474"/>
    </row>
    <row r="32" spans="1:20" ht="21.75" customHeight="1" x14ac:dyDescent="0.2">
      <c r="A32" s="67">
        <v>7</v>
      </c>
      <c r="B32" s="489" t="s">
        <v>197</v>
      </c>
      <c r="C32" s="489"/>
      <c r="D32" s="489"/>
      <c r="E32" s="424" t="s">
        <v>196</v>
      </c>
      <c r="F32" s="425"/>
      <c r="G32" s="426">
        <f>SUM('Budget Detail-Volunteers'!P24:Q24,'Budget Detail-Volunteers'!R24:S24)</f>
        <v>0</v>
      </c>
      <c r="H32" s="427"/>
      <c r="I32" s="473" t="s">
        <v>75</v>
      </c>
      <c r="J32" s="474"/>
      <c r="K32" s="494">
        <v>7</v>
      </c>
      <c r="L32" s="475" t="s">
        <v>198</v>
      </c>
      <c r="M32" s="475"/>
      <c r="N32" s="475"/>
      <c r="O32" s="434" t="s">
        <v>195</v>
      </c>
      <c r="P32" s="435"/>
      <c r="Q32" s="492">
        <f>SUM('Budget Detail-Personnel'!O46:P46,'Budget Detail-Vol Exp'!O23:P23,'Budget Detail-Other Costs'!Q42:R42)</f>
        <v>0</v>
      </c>
      <c r="R32" s="493"/>
      <c r="S32" s="473" t="s">
        <v>75</v>
      </c>
      <c r="T32" s="474"/>
    </row>
    <row r="33" spans="1:20" ht="21.75" customHeight="1" x14ac:dyDescent="0.2">
      <c r="A33" s="488">
        <v>8</v>
      </c>
      <c r="B33" s="489" t="s">
        <v>199</v>
      </c>
      <c r="C33" s="489"/>
      <c r="D33" s="489"/>
      <c r="E33" s="459" t="s">
        <v>222</v>
      </c>
      <c r="F33" s="460"/>
      <c r="G33" s="179">
        <f>SUM('Budget Detail-Vol Exp'!M23:N23)</f>
        <v>0</v>
      </c>
      <c r="H33" s="180"/>
      <c r="I33" s="473" t="s">
        <v>75</v>
      </c>
      <c r="J33" s="474"/>
      <c r="K33" s="494"/>
      <c r="L33" s="475"/>
      <c r="M33" s="475"/>
      <c r="N33" s="475"/>
      <c r="O33" s="424" t="s">
        <v>196</v>
      </c>
      <c r="P33" s="425"/>
      <c r="Q33" s="490">
        <f>SUM('Budget Detail-Personnel'!Q46:R46,'Budget Detail-Volunteers'!P24:Q24,'Budget Detail-Vol Exp'!Q23:R23,'Budget Detail-Other Costs'!S42:T42)</f>
        <v>0</v>
      </c>
      <c r="R33" s="491"/>
      <c r="S33" s="473" t="s">
        <v>75</v>
      </c>
      <c r="T33" s="474"/>
    </row>
    <row r="34" spans="1:20" ht="21.75" customHeight="1" x14ac:dyDescent="0.2">
      <c r="A34" s="488"/>
      <c r="B34" s="489"/>
      <c r="C34" s="489"/>
      <c r="D34" s="489"/>
      <c r="E34" s="434" t="s">
        <v>195</v>
      </c>
      <c r="F34" s="435"/>
      <c r="G34" s="426">
        <f>SUM('Budget Detail-Vol Exp'!O23:P23,'Budget Detail-Vol Exp'!S23:T23,'Budget Detail-Vol Exp'!W23:X23)</f>
        <v>0</v>
      </c>
      <c r="H34" s="427"/>
      <c r="I34" s="473" t="s">
        <v>75</v>
      </c>
      <c r="J34" s="474"/>
      <c r="K34" s="494">
        <v>8</v>
      </c>
      <c r="L34" s="475" t="s">
        <v>200</v>
      </c>
      <c r="M34" s="475"/>
      <c r="N34" s="475"/>
      <c r="O34" s="434" t="s">
        <v>195</v>
      </c>
      <c r="P34" s="435"/>
      <c r="Q34" s="490">
        <f>SUM('Budget Detail-Personnel'!S46:T46,'Budget Detail-Vol Exp'!S23:T23,'Budget Detail-Other Costs'!U42:V42)</f>
        <v>0</v>
      </c>
      <c r="R34" s="491"/>
      <c r="S34" s="473" t="s">
        <v>75</v>
      </c>
      <c r="T34" s="474"/>
    </row>
    <row r="35" spans="1:20" ht="21.75" customHeight="1" x14ac:dyDescent="0.2">
      <c r="A35" s="488"/>
      <c r="B35" s="489"/>
      <c r="C35" s="489"/>
      <c r="D35" s="489"/>
      <c r="E35" s="424" t="s">
        <v>196</v>
      </c>
      <c r="F35" s="425"/>
      <c r="G35" s="426">
        <f>SUM('Budget Detail-Vol Exp'!Q23:R23,'Budget Detail-Vol Exp'!U23:V23)</f>
        <v>0</v>
      </c>
      <c r="H35" s="427"/>
      <c r="I35" s="473" t="s">
        <v>75</v>
      </c>
      <c r="J35" s="474"/>
      <c r="K35" s="494"/>
      <c r="L35" s="475"/>
      <c r="M35" s="475"/>
      <c r="N35" s="475"/>
      <c r="O35" s="424" t="s">
        <v>196</v>
      </c>
      <c r="P35" s="425"/>
      <c r="Q35" s="492">
        <f>SUM('Budget Detail-Personnel'!U46:V46,'Budget Detail-Volunteers'!R24:S24,'Budget Detail-Vol Exp'!U23:V23,'Budget Detail-Other Costs'!W42:X42)</f>
        <v>0</v>
      </c>
      <c r="R35" s="493"/>
      <c r="S35" s="473" t="s">
        <v>75</v>
      </c>
      <c r="T35" s="474"/>
    </row>
    <row r="36" spans="1:20" ht="21.75" customHeight="1" x14ac:dyDescent="0.2">
      <c r="A36" s="467">
        <v>9</v>
      </c>
      <c r="B36" s="477" t="s">
        <v>201</v>
      </c>
      <c r="C36" s="478"/>
      <c r="D36" s="479"/>
      <c r="E36" s="459" t="s">
        <v>222</v>
      </c>
      <c r="F36" s="460"/>
      <c r="G36" s="179">
        <f>SUM('Budget Detail-Other Costs'!O42:P42)</f>
        <v>0</v>
      </c>
      <c r="H36" s="180"/>
      <c r="I36" s="473" t="s">
        <v>75</v>
      </c>
      <c r="J36" s="474"/>
      <c r="K36" s="470">
        <v>9</v>
      </c>
      <c r="L36" s="475" t="s">
        <v>202</v>
      </c>
      <c r="M36" s="475"/>
      <c r="N36" s="475"/>
      <c r="O36" s="424" t="s">
        <v>195</v>
      </c>
      <c r="P36" s="476"/>
      <c r="Q36" s="426">
        <f>SUM('Budget Detail-Personnel'!W46:X46,'Budget Detail-Vol Exp'!W23:X23,'Budget Detail-Other Costs'!Y42:Z42)</f>
        <v>0</v>
      </c>
      <c r="R36" s="427"/>
      <c r="S36" s="486" t="s">
        <v>75</v>
      </c>
      <c r="T36" s="487"/>
    </row>
    <row r="37" spans="1:20" ht="21.75" customHeight="1" x14ac:dyDescent="0.2">
      <c r="A37" s="467"/>
      <c r="B37" s="480"/>
      <c r="C37" s="481"/>
      <c r="D37" s="482"/>
      <c r="E37" s="434" t="s">
        <v>195</v>
      </c>
      <c r="F37" s="435"/>
      <c r="G37" s="426">
        <f>SUM('Budget Detail-Other Costs'!Q42:R42,'Budget Detail-Other Costs'!U42:V42,'Budget Detail-Other Costs'!Y42:Z42)</f>
        <v>0</v>
      </c>
      <c r="H37" s="427"/>
      <c r="I37" s="473" t="s">
        <v>75</v>
      </c>
      <c r="J37" s="474"/>
      <c r="K37" s="470"/>
      <c r="L37" s="475"/>
      <c r="M37" s="475"/>
      <c r="N37" s="475"/>
      <c r="O37" s="424"/>
      <c r="P37" s="476"/>
      <c r="Q37" s="426"/>
      <c r="R37" s="427"/>
      <c r="S37" s="486"/>
      <c r="T37" s="487"/>
    </row>
    <row r="38" spans="1:20" ht="21.75" customHeight="1" x14ac:dyDescent="0.2">
      <c r="A38" s="467"/>
      <c r="B38" s="483"/>
      <c r="C38" s="484"/>
      <c r="D38" s="485"/>
      <c r="E38" s="424" t="s">
        <v>196</v>
      </c>
      <c r="F38" s="425"/>
      <c r="G38" s="426">
        <f>SUM('Budget Detail-Other Costs'!S42:T42,'Budget Detail-Other Costs'!W42:X42)</f>
        <v>0</v>
      </c>
      <c r="H38" s="427"/>
      <c r="I38" s="473" t="s">
        <v>75</v>
      </c>
      <c r="J38" s="474"/>
      <c r="K38" s="470"/>
      <c r="L38" s="475"/>
      <c r="M38" s="475"/>
      <c r="N38" s="475"/>
      <c r="O38" s="424"/>
      <c r="P38" s="476"/>
      <c r="Q38" s="426"/>
      <c r="R38" s="427"/>
      <c r="S38" s="486"/>
      <c r="T38" s="487"/>
    </row>
    <row r="39" spans="1:20" ht="21.75" customHeight="1" x14ac:dyDescent="0.2">
      <c r="A39" s="467">
        <v>10</v>
      </c>
      <c r="B39" s="468" t="s">
        <v>207</v>
      </c>
      <c r="C39" s="468"/>
      <c r="D39" s="468"/>
      <c r="E39" s="459" t="s">
        <v>222</v>
      </c>
      <c r="F39" s="460"/>
      <c r="G39" s="179">
        <f>SUM(G29,G33,G36)</f>
        <v>0</v>
      </c>
      <c r="H39" s="180"/>
      <c r="I39" s="432">
        <f>SUM(I29,I33,I36)</f>
        <v>0</v>
      </c>
      <c r="J39" s="433"/>
      <c r="K39" s="470">
        <v>10</v>
      </c>
      <c r="L39" s="471" t="s">
        <v>208</v>
      </c>
      <c r="M39" s="471"/>
      <c r="N39" s="471"/>
      <c r="O39" s="459" t="s">
        <v>222</v>
      </c>
      <c r="P39" s="460"/>
      <c r="Q39" s="436">
        <f>SUM(Q29)</f>
        <v>0</v>
      </c>
      <c r="R39" s="437"/>
      <c r="S39" s="438">
        <f>SUM(S29)</f>
        <v>0</v>
      </c>
      <c r="T39" s="439"/>
    </row>
    <row r="40" spans="1:20" ht="21.75" customHeight="1" x14ac:dyDescent="0.2">
      <c r="A40" s="467"/>
      <c r="B40" s="468"/>
      <c r="C40" s="468"/>
      <c r="D40" s="468"/>
      <c r="E40" s="434" t="s">
        <v>195</v>
      </c>
      <c r="F40" s="435"/>
      <c r="G40" s="426">
        <f>SUM(G30,G34,G37)</f>
        <v>0</v>
      </c>
      <c r="H40" s="427"/>
      <c r="I40" s="430">
        <f>SUM(I30,I34,I37)</f>
        <v>0</v>
      </c>
      <c r="J40" s="431"/>
      <c r="K40" s="470"/>
      <c r="L40" s="471"/>
      <c r="M40" s="471"/>
      <c r="N40" s="471"/>
      <c r="O40" s="434" t="s">
        <v>195</v>
      </c>
      <c r="P40" s="435"/>
      <c r="Q40" s="426">
        <f>SUM(Q32,Q34,Q36)</f>
        <v>0</v>
      </c>
      <c r="R40" s="469"/>
      <c r="S40" s="430">
        <f>SUM(S32,S34,S36)</f>
        <v>0</v>
      </c>
      <c r="T40" s="431"/>
    </row>
    <row r="41" spans="1:20" ht="21.75" customHeight="1" x14ac:dyDescent="0.2">
      <c r="A41" s="467"/>
      <c r="B41" s="468"/>
      <c r="C41" s="468"/>
      <c r="D41" s="468"/>
      <c r="E41" s="424" t="s">
        <v>196</v>
      </c>
      <c r="F41" s="425"/>
      <c r="G41" s="426">
        <f>SUM(G31,G32,G35,G38)</f>
        <v>0</v>
      </c>
      <c r="H41" s="427"/>
      <c r="I41" s="430">
        <f>SUM(I31, I32, I35,I38)</f>
        <v>0</v>
      </c>
      <c r="J41" s="431"/>
      <c r="K41" s="470"/>
      <c r="L41" s="471"/>
      <c r="M41" s="471"/>
      <c r="N41" s="471"/>
      <c r="O41" s="424" t="s">
        <v>196</v>
      </c>
      <c r="P41" s="425"/>
      <c r="Q41" s="426">
        <f>SUM(Q33,Q35)</f>
        <v>0</v>
      </c>
      <c r="R41" s="469"/>
      <c r="S41" s="430">
        <f>SUM(S33,S35)</f>
        <v>0</v>
      </c>
      <c r="T41" s="431"/>
    </row>
    <row r="42" spans="1:20" ht="21.75" customHeight="1" x14ac:dyDescent="0.2">
      <c r="A42" s="450" t="s">
        <v>205</v>
      </c>
      <c r="B42" s="451"/>
      <c r="C42" s="451"/>
      <c r="D42" s="452"/>
      <c r="E42" s="459" t="s">
        <v>222</v>
      </c>
      <c r="F42" s="460"/>
      <c r="G42" s="414" t="str">
        <f>IF(G39="","",IF(G39=Q39,"",(G39-Q39)))</f>
        <v/>
      </c>
      <c r="H42" s="415"/>
      <c r="I42" s="416"/>
      <c r="J42" s="416"/>
      <c r="K42" s="415"/>
      <c r="L42" s="415"/>
      <c r="M42" s="415"/>
      <c r="N42" s="415"/>
      <c r="O42" s="415"/>
      <c r="P42" s="415"/>
      <c r="Q42" s="415"/>
      <c r="R42" s="415"/>
      <c r="S42" s="416"/>
      <c r="T42" s="417"/>
    </row>
    <row r="43" spans="1:20" ht="21.75" customHeight="1" x14ac:dyDescent="0.2">
      <c r="A43" s="453"/>
      <c r="B43" s="454"/>
      <c r="C43" s="454"/>
      <c r="D43" s="455"/>
      <c r="E43" s="461" t="s">
        <v>195</v>
      </c>
      <c r="F43" s="462"/>
      <c r="G43" s="414" t="str">
        <f>IF(G40="","",IF(G40=Q40,"",(G40-Q40)))</f>
        <v/>
      </c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63"/>
    </row>
    <row r="44" spans="1:20" ht="21.75" customHeight="1" x14ac:dyDescent="0.2">
      <c r="A44" s="456"/>
      <c r="B44" s="457"/>
      <c r="C44" s="457"/>
      <c r="D44" s="458"/>
      <c r="E44" s="459" t="s">
        <v>196</v>
      </c>
      <c r="F44" s="460"/>
      <c r="G44" s="414" t="str">
        <f>IF(G41="","",IF(G41=Q41,"",(G41-Q41)))</f>
        <v/>
      </c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63"/>
    </row>
    <row r="45" spans="1:20" x14ac:dyDescent="0.2">
      <c r="A45" s="464" t="s">
        <v>117</v>
      </c>
      <c r="B45" s="465"/>
      <c r="C45" s="465"/>
      <c r="D45" s="465"/>
      <c r="E45" s="465"/>
      <c r="F45" s="465"/>
      <c r="G45" s="465"/>
      <c r="H45" s="465"/>
      <c r="I45" s="466"/>
      <c r="J45" s="466"/>
      <c r="K45" s="465"/>
      <c r="L45" s="465"/>
      <c r="M45" s="465"/>
      <c r="N45" s="465"/>
      <c r="O45" s="465"/>
      <c r="P45" s="465"/>
      <c r="Q45" s="465"/>
      <c r="R45" s="465"/>
      <c r="S45" s="466"/>
      <c r="T45" s="466"/>
    </row>
    <row r="46" spans="1:20" ht="21.75" customHeight="1" x14ac:dyDescent="0.2">
      <c r="A46" s="467">
        <v>11</v>
      </c>
      <c r="B46" s="468" t="s">
        <v>209</v>
      </c>
      <c r="C46" s="468"/>
      <c r="D46" s="468"/>
      <c r="E46" s="459" t="s">
        <v>222</v>
      </c>
      <c r="F46" s="460"/>
      <c r="G46" s="179">
        <f>SUM(G22,G39)</f>
        <v>0</v>
      </c>
      <c r="H46" s="180"/>
      <c r="I46" s="432">
        <f>SUM(I22,I39)</f>
        <v>0</v>
      </c>
      <c r="J46" s="433"/>
      <c r="K46" s="470">
        <v>11</v>
      </c>
      <c r="L46" s="472" t="s">
        <v>210</v>
      </c>
      <c r="M46" s="472"/>
      <c r="N46" s="472"/>
      <c r="O46" s="459" t="s">
        <v>222</v>
      </c>
      <c r="P46" s="460"/>
      <c r="Q46" s="179">
        <f>SUM(Q22,Q39)</f>
        <v>0</v>
      </c>
      <c r="R46" s="180"/>
      <c r="S46" s="432">
        <f>SUM(S22,S39)</f>
        <v>0</v>
      </c>
      <c r="T46" s="433"/>
    </row>
    <row r="47" spans="1:20" ht="21.75" customHeight="1" x14ac:dyDescent="0.2">
      <c r="A47" s="467"/>
      <c r="B47" s="468"/>
      <c r="C47" s="468"/>
      <c r="D47" s="468"/>
      <c r="E47" s="434" t="s">
        <v>195</v>
      </c>
      <c r="F47" s="435"/>
      <c r="G47" s="426">
        <f>SUM(G23,G40)</f>
        <v>0</v>
      </c>
      <c r="H47" s="427"/>
      <c r="I47" s="430">
        <f>SUM(I23,I40)</f>
        <v>0</v>
      </c>
      <c r="J47" s="431"/>
      <c r="K47" s="470"/>
      <c r="L47" s="472"/>
      <c r="M47" s="472"/>
      <c r="N47" s="472"/>
      <c r="O47" s="434" t="s">
        <v>195</v>
      </c>
      <c r="P47" s="435"/>
      <c r="Q47" s="426">
        <f>SUM(Q23,Q40)</f>
        <v>0</v>
      </c>
      <c r="R47" s="427"/>
      <c r="S47" s="430">
        <f>SUM(S23,S40)</f>
        <v>0</v>
      </c>
      <c r="T47" s="431"/>
    </row>
    <row r="48" spans="1:20" ht="21.75" customHeight="1" x14ac:dyDescent="0.2">
      <c r="A48" s="467"/>
      <c r="B48" s="468"/>
      <c r="C48" s="468"/>
      <c r="D48" s="468"/>
      <c r="E48" s="424" t="s">
        <v>196</v>
      </c>
      <c r="F48" s="425"/>
      <c r="G48" s="426">
        <f>SUM(G24,G41)</f>
        <v>0</v>
      </c>
      <c r="H48" s="427"/>
      <c r="I48" s="428">
        <f>SUM(I24,I41)</f>
        <v>0</v>
      </c>
      <c r="J48" s="429"/>
      <c r="K48" s="470"/>
      <c r="L48" s="472"/>
      <c r="M48" s="472"/>
      <c r="N48" s="472"/>
      <c r="O48" s="424" t="s">
        <v>196</v>
      </c>
      <c r="P48" s="425"/>
      <c r="Q48" s="426">
        <f>SUM(Q24,Q41)</f>
        <v>0</v>
      </c>
      <c r="R48" s="427"/>
      <c r="S48" s="430">
        <f>SUM(S24,S41)</f>
        <v>0</v>
      </c>
      <c r="T48" s="431"/>
    </row>
    <row r="49" spans="1:20" ht="21.75" customHeight="1" thickBot="1" x14ac:dyDescent="0.25">
      <c r="A49" s="43">
        <v>12</v>
      </c>
      <c r="B49" s="443" t="s">
        <v>211</v>
      </c>
      <c r="C49" s="443"/>
      <c r="D49" s="443"/>
      <c r="E49" s="443"/>
      <c r="F49" s="444"/>
      <c r="G49" s="144">
        <f>SUM(G46:H48)</f>
        <v>0</v>
      </c>
      <c r="H49" s="145"/>
      <c r="I49" s="445">
        <f>SUM(I46:J48)</f>
        <v>0</v>
      </c>
      <c r="J49" s="446"/>
      <c r="K49" s="42">
        <v>12</v>
      </c>
      <c r="L49" s="447" t="s">
        <v>212</v>
      </c>
      <c r="M49" s="447"/>
      <c r="N49" s="447"/>
      <c r="O49" s="447"/>
      <c r="P49" s="448"/>
      <c r="Q49" s="144">
        <f>SUM(Q46:R48)</f>
        <v>0</v>
      </c>
      <c r="R49" s="145"/>
      <c r="S49" s="445">
        <f>SUM(S46:T48)</f>
        <v>0</v>
      </c>
      <c r="T49" s="446"/>
    </row>
    <row r="50" spans="1:20" ht="17.25" customHeight="1" x14ac:dyDescent="0.2">
      <c r="A50" s="411" t="s">
        <v>205</v>
      </c>
      <c r="B50" s="412"/>
      <c r="C50" s="412"/>
      <c r="D50" s="412"/>
      <c r="E50" s="412"/>
      <c r="F50" s="413"/>
      <c r="G50" s="414" t="str">
        <f>IF(G49=0,"",(G49-Q49))</f>
        <v/>
      </c>
      <c r="H50" s="415"/>
      <c r="I50" s="416"/>
      <c r="J50" s="416"/>
      <c r="K50" s="415"/>
      <c r="L50" s="415"/>
      <c r="M50" s="415"/>
      <c r="N50" s="415"/>
      <c r="O50" s="415"/>
      <c r="P50" s="415"/>
      <c r="Q50" s="415"/>
      <c r="R50" s="415"/>
      <c r="S50" s="416"/>
      <c r="T50" s="417"/>
    </row>
    <row r="51" spans="1:20" ht="21.75" customHeight="1" x14ac:dyDescent="0.2">
      <c r="A51" s="418" t="s">
        <v>213</v>
      </c>
      <c r="B51" s="419"/>
      <c r="C51" s="419"/>
      <c r="D51" s="419"/>
      <c r="E51" s="419"/>
      <c r="F51" s="420"/>
      <c r="G51" s="421" t="str">
        <f>IF(Q12=0,"",IF((Q15+Q16+Q32+Q33+1)&lt;(0.12*(Q12+Q29)),"Match Not Met","Match Met"))</f>
        <v/>
      </c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3"/>
    </row>
    <row r="53" spans="1:20" x14ac:dyDescent="0.2">
      <c r="A53" s="410" t="s">
        <v>83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</row>
    <row r="54" spans="1:20" x14ac:dyDescent="0.2">
      <c r="A54" s="359" t="s">
        <v>214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</row>
  </sheetData>
  <sheetProtection algorithmName="SHA-512" hashValue="DgYw8RLwC4G/MtmWfYLixFoxJH7fZW7+K6o4GGv3oSzqRz2JQQgssxC3zWBrOL7fuSryFyCtzbrMcwNo0kijhw==" saltValue="OFUZOMW7z0THi2vyJsjzng==" spinCount="100000" sheet="1" objects="1" scenarios="1"/>
  <mergeCells count="241">
    <mergeCell ref="F6:M6"/>
    <mergeCell ref="A8:T8"/>
    <mergeCell ref="A9:F10"/>
    <mergeCell ref="G9:J9"/>
    <mergeCell ref="K9:P10"/>
    <mergeCell ref="Q9:T9"/>
    <mergeCell ref="G10:H10"/>
    <mergeCell ref="I10:J10"/>
    <mergeCell ref="Q10:R10"/>
    <mergeCell ref="S10:T10"/>
    <mergeCell ref="S15:T15"/>
    <mergeCell ref="S18:T18"/>
    <mergeCell ref="A11:T11"/>
    <mergeCell ref="A12:A14"/>
    <mergeCell ref="B12:D14"/>
    <mergeCell ref="E12:F12"/>
    <mergeCell ref="G12:H12"/>
    <mergeCell ref="I12:J12"/>
    <mergeCell ref="K12:K14"/>
    <mergeCell ref="L12:N14"/>
    <mergeCell ref="O12:P14"/>
    <mergeCell ref="Q12:R14"/>
    <mergeCell ref="S12:T14"/>
    <mergeCell ref="E13:F13"/>
    <mergeCell ref="G13:H13"/>
    <mergeCell ref="I13:J13"/>
    <mergeCell ref="E14:F14"/>
    <mergeCell ref="G14:H14"/>
    <mergeCell ref="I14:J14"/>
    <mergeCell ref="I17:J17"/>
    <mergeCell ref="K17:K18"/>
    <mergeCell ref="L17:N18"/>
    <mergeCell ref="O17:P17"/>
    <mergeCell ref="Q17:R17"/>
    <mergeCell ref="B15:D15"/>
    <mergeCell ref="E15:F15"/>
    <mergeCell ref="G15:H15"/>
    <mergeCell ref="I15:J15"/>
    <mergeCell ref="K15:K16"/>
    <mergeCell ref="L15:N16"/>
    <mergeCell ref="O15:P15"/>
    <mergeCell ref="Q15:R15"/>
    <mergeCell ref="L19:N21"/>
    <mergeCell ref="O19:P21"/>
    <mergeCell ref="S17:T17"/>
    <mergeCell ref="E18:F18"/>
    <mergeCell ref="Q19:R21"/>
    <mergeCell ref="S19:T21"/>
    <mergeCell ref="E20:F20"/>
    <mergeCell ref="G20:H20"/>
    <mergeCell ref="A16:A18"/>
    <mergeCell ref="B16:D18"/>
    <mergeCell ref="E16:F16"/>
    <mergeCell ref="G16:H16"/>
    <mergeCell ref="I16:J16"/>
    <mergeCell ref="O16:P16"/>
    <mergeCell ref="Q16:R16"/>
    <mergeCell ref="G18:H18"/>
    <mergeCell ref="I18:J18"/>
    <mergeCell ref="O18:P18"/>
    <mergeCell ref="Q18:R18"/>
    <mergeCell ref="S16:T16"/>
    <mergeCell ref="E17:F17"/>
    <mergeCell ref="G17:H17"/>
    <mergeCell ref="A22:A24"/>
    <mergeCell ref="B22:D24"/>
    <mergeCell ref="E22:F22"/>
    <mergeCell ref="G22:H22"/>
    <mergeCell ref="I22:J22"/>
    <mergeCell ref="K19:K21"/>
    <mergeCell ref="I20:J20"/>
    <mergeCell ref="E21:F21"/>
    <mergeCell ref="G21:H21"/>
    <mergeCell ref="I21:J21"/>
    <mergeCell ref="E19:F19"/>
    <mergeCell ref="G19:H19"/>
    <mergeCell ref="I19:J19"/>
    <mergeCell ref="A19:A21"/>
    <mergeCell ref="B19:D21"/>
    <mergeCell ref="I31:J31"/>
    <mergeCell ref="Q22:R22"/>
    <mergeCell ref="S22:T22"/>
    <mergeCell ref="E23:F23"/>
    <mergeCell ref="G23:H23"/>
    <mergeCell ref="I23:J23"/>
    <mergeCell ref="O23:P23"/>
    <mergeCell ref="Q23:R23"/>
    <mergeCell ref="S23:T23"/>
    <mergeCell ref="E24:F24"/>
    <mergeCell ref="G24:H24"/>
    <mergeCell ref="I24:J24"/>
    <mergeCell ref="O24:P24"/>
    <mergeCell ref="Q24:R24"/>
    <mergeCell ref="S24:T24"/>
    <mergeCell ref="K22:K24"/>
    <mergeCell ref="L22:N24"/>
    <mergeCell ref="O22:P22"/>
    <mergeCell ref="S29:T29"/>
    <mergeCell ref="S30:T30"/>
    <mergeCell ref="S31:T31"/>
    <mergeCell ref="S32:T32"/>
    <mergeCell ref="S35:T35"/>
    <mergeCell ref="A25:D27"/>
    <mergeCell ref="E25:F25"/>
    <mergeCell ref="G25:T25"/>
    <mergeCell ref="E26:F26"/>
    <mergeCell ref="G26:T26"/>
    <mergeCell ref="E27:F27"/>
    <mergeCell ref="G27:T27"/>
    <mergeCell ref="A28:T28"/>
    <mergeCell ref="A29:A31"/>
    <mergeCell ref="B29:D31"/>
    <mergeCell ref="E29:F29"/>
    <mergeCell ref="G29:H29"/>
    <mergeCell ref="I29:J29"/>
    <mergeCell ref="K29:K31"/>
    <mergeCell ref="L29:N31"/>
    <mergeCell ref="O29:P31"/>
    <mergeCell ref="Q29:R31"/>
    <mergeCell ref="E30:F30"/>
    <mergeCell ref="G30:H30"/>
    <mergeCell ref="I30:J30"/>
    <mergeCell ref="E31:F31"/>
    <mergeCell ref="G31:H31"/>
    <mergeCell ref="K34:K35"/>
    <mergeCell ref="L34:N35"/>
    <mergeCell ref="O34:P34"/>
    <mergeCell ref="Q34:R34"/>
    <mergeCell ref="B32:D32"/>
    <mergeCell ref="E32:F32"/>
    <mergeCell ref="G32:H32"/>
    <mergeCell ref="I32:J32"/>
    <mergeCell ref="K32:K33"/>
    <mergeCell ref="L32:N33"/>
    <mergeCell ref="O32:P32"/>
    <mergeCell ref="Q32:R32"/>
    <mergeCell ref="O36:P38"/>
    <mergeCell ref="A36:A38"/>
    <mergeCell ref="B36:D38"/>
    <mergeCell ref="S34:T34"/>
    <mergeCell ref="E35:F35"/>
    <mergeCell ref="Q36:R38"/>
    <mergeCell ref="S36:T38"/>
    <mergeCell ref="E37:F37"/>
    <mergeCell ref="G37:H37"/>
    <mergeCell ref="A33:A35"/>
    <mergeCell ref="B33:D35"/>
    <mergeCell ref="E33:F33"/>
    <mergeCell ref="G33:H33"/>
    <mergeCell ref="I33:J33"/>
    <mergeCell ref="O33:P33"/>
    <mergeCell ref="Q33:R33"/>
    <mergeCell ref="G35:H35"/>
    <mergeCell ref="I35:J35"/>
    <mergeCell ref="O35:P35"/>
    <mergeCell ref="Q35:R35"/>
    <mergeCell ref="S33:T33"/>
    <mergeCell ref="E34:F34"/>
    <mergeCell ref="G34:H34"/>
    <mergeCell ref="I34:J34"/>
    <mergeCell ref="K36:K38"/>
    <mergeCell ref="I37:J37"/>
    <mergeCell ref="E38:F38"/>
    <mergeCell ref="G38:H38"/>
    <mergeCell ref="I38:J38"/>
    <mergeCell ref="E36:F36"/>
    <mergeCell ref="G36:H36"/>
    <mergeCell ref="I36:J36"/>
    <mergeCell ref="L36:N38"/>
    <mergeCell ref="G46:H46"/>
    <mergeCell ref="I46:J46"/>
    <mergeCell ref="K46:K48"/>
    <mergeCell ref="L46:N48"/>
    <mergeCell ref="O46:P46"/>
    <mergeCell ref="Q46:R46"/>
    <mergeCell ref="A39:A41"/>
    <mergeCell ref="B39:D41"/>
    <mergeCell ref="E39:F39"/>
    <mergeCell ref="G39:H39"/>
    <mergeCell ref="I39:J39"/>
    <mergeCell ref="I40:J40"/>
    <mergeCell ref="O40:P40"/>
    <mergeCell ref="Q40:R40"/>
    <mergeCell ref="S40:T40"/>
    <mergeCell ref="E41:F41"/>
    <mergeCell ref="G41:H41"/>
    <mergeCell ref="I41:J41"/>
    <mergeCell ref="O41:P41"/>
    <mergeCell ref="Q41:R41"/>
    <mergeCell ref="S41:T41"/>
    <mergeCell ref="K39:K41"/>
    <mergeCell ref="L39:N41"/>
    <mergeCell ref="O39:P39"/>
    <mergeCell ref="F1:T1"/>
    <mergeCell ref="F3:T3"/>
    <mergeCell ref="F4:T4"/>
    <mergeCell ref="F5:T5"/>
    <mergeCell ref="B49:F49"/>
    <mergeCell ref="G49:H49"/>
    <mergeCell ref="I49:J49"/>
    <mergeCell ref="L49:P49"/>
    <mergeCell ref="Q49:R49"/>
    <mergeCell ref="S49:T49"/>
    <mergeCell ref="F7:T7"/>
    <mergeCell ref="Q6:T6"/>
    <mergeCell ref="N6:P6"/>
    <mergeCell ref="A42:D44"/>
    <mergeCell ref="E42:F42"/>
    <mergeCell ref="G42:T42"/>
    <mergeCell ref="E43:F43"/>
    <mergeCell ref="G43:T43"/>
    <mergeCell ref="E44:F44"/>
    <mergeCell ref="G44:T44"/>
    <mergeCell ref="A45:T45"/>
    <mergeCell ref="A46:A48"/>
    <mergeCell ref="B46:D48"/>
    <mergeCell ref="E46:F46"/>
    <mergeCell ref="F2:T2"/>
    <mergeCell ref="A53:T53"/>
    <mergeCell ref="A54:T54"/>
    <mergeCell ref="A50:F50"/>
    <mergeCell ref="G50:T50"/>
    <mergeCell ref="A51:F51"/>
    <mergeCell ref="G51:T51"/>
    <mergeCell ref="E48:F48"/>
    <mergeCell ref="G48:H48"/>
    <mergeCell ref="I48:J48"/>
    <mergeCell ref="O48:P48"/>
    <mergeCell ref="Q48:R48"/>
    <mergeCell ref="S48:T48"/>
    <mergeCell ref="S46:T46"/>
    <mergeCell ref="G47:H47"/>
    <mergeCell ref="I47:J47"/>
    <mergeCell ref="O47:P47"/>
    <mergeCell ref="Q47:R47"/>
    <mergeCell ref="S47:T47"/>
    <mergeCell ref="E47:F47"/>
    <mergeCell ref="Q39:R39"/>
    <mergeCell ref="S39:T39"/>
    <mergeCell ref="E40:F40"/>
    <mergeCell ref="G40:H40"/>
  </mergeCells>
  <conditionalFormatting sqref="G51:I51 K51:S51">
    <cfRule type="beginsWith" dxfId="23" priority="24" operator="beginsWith" text="Match Not Met">
      <formula>LEFT(G51,LEN("Match Not Met"))="Match Not Met"</formula>
    </cfRule>
  </conditionalFormatting>
  <conditionalFormatting sqref="G25:I25 K25:S27 K42:S44">
    <cfRule type="expression" dxfId="22" priority="23">
      <formula>$G$25</formula>
    </cfRule>
  </conditionalFormatting>
  <conditionalFormatting sqref="G50:I50 K50:S50">
    <cfRule type="expression" dxfId="21" priority="22">
      <formula>$G$50</formula>
    </cfRule>
  </conditionalFormatting>
  <conditionalFormatting sqref="J51">
    <cfRule type="beginsWith" dxfId="20" priority="21" operator="beginsWith" text="Match Not Met">
      <formula>LEFT(J51,LEN("Match Not Met"))="Match Not Met"</formula>
    </cfRule>
  </conditionalFormatting>
  <conditionalFormatting sqref="J25">
    <cfRule type="expression" dxfId="19" priority="20">
      <formula>$G$25</formula>
    </cfRule>
  </conditionalFormatting>
  <conditionalFormatting sqref="J50">
    <cfRule type="expression" dxfId="18" priority="19">
      <formula>$G$50</formula>
    </cfRule>
  </conditionalFormatting>
  <conditionalFormatting sqref="T51">
    <cfRule type="beginsWith" dxfId="17" priority="18" operator="beginsWith" text="Match Not Met">
      <formula>LEFT(T51,LEN("Match Not Met"))="Match Not Met"</formula>
    </cfRule>
  </conditionalFormatting>
  <conditionalFormatting sqref="T25">
    <cfRule type="expression" dxfId="16" priority="17">
      <formula>$G$25</formula>
    </cfRule>
  </conditionalFormatting>
  <conditionalFormatting sqref="T50">
    <cfRule type="expression" dxfId="15" priority="16">
      <formula>$G$50</formula>
    </cfRule>
  </conditionalFormatting>
  <conditionalFormatting sqref="G27:I27">
    <cfRule type="expression" dxfId="14" priority="12">
      <formula>$G$25</formula>
    </cfRule>
  </conditionalFormatting>
  <conditionalFormatting sqref="J27">
    <cfRule type="expression" dxfId="13" priority="11">
      <formula>$G$25</formula>
    </cfRule>
  </conditionalFormatting>
  <conditionalFormatting sqref="T27">
    <cfRule type="expression" dxfId="12" priority="10">
      <formula>$G$25</formula>
    </cfRule>
  </conditionalFormatting>
  <conditionalFormatting sqref="G26:I26">
    <cfRule type="expression" dxfId="11" priority="15">
      <formula>$G$25</formula>
    </cfRule>
  </conditionalFormatting>
  <conditionalFormatting sqref="J26">
    <cfRule type="expression" dxfId="10" priority="14">
      <formula>$G$25</formula>
    </cfRule>
  </conditionalFormatting>
  <conditionalFormatting sqref="T26">
    <cfRule type="expression" dxfId="9" priority="13">
      <formula>$G$25</formula>
    </cfRule>
  </conditionalFormatting>
  <conditionalFormatting sqref="G42:I42">
    <cfRule type="expression" dxfId="8" priority="9">
      <formula>$G$25</formula>
    </cfRule>
  </conditionalFormatting>
  <conditionalFormatting sqref="J42">
    <cfRule type="expression" dxfId="7" priority="8">
      <formula>$G$25</formula>
    </cfRule>
  </conditionalFormatting>
  <conditionalFormatting sqref="T42">
    <cfRule type="expression" dxfId="6" priority="7">
      <formula>$G$25</formula>
    </cfRule>
  </conditionalFormatting>
  <conditionalFormatting sqref="G44:I44">
    <cfRule type="expression" dxfId="5" priority="3">
      <formula>$G$25</formula>
    </cfRule>
  </conditionalFormatting>
  <conditionalFormatting sqref="J44">
    <cfRule type="expression" dxfId="4" priority="2">
      <formula>$G$25</formula>
    </cfRule>
  </conditionalFormatting>
  <conditionalFormatting sqref="T44">
    <cfRule type="expression" dxfId="3" priority="1">
      <formula>$G$25</formula>
    </cfRule>
  </conditionalFormatting>
  <conditionalFormatting sqref="G43:I43">
    <cfRule type="expression" dxfId="2" priority="6">
      <formula>$G$25</formula>
    </cfRule>
  </conditionalFormatting>
  <conditionalFormatting sqref="J43">
    <cfRule type="expression" dxfId="1" priority="5">
      <formula>$G$25</formula>
    </cfRule>
  </conditionalFormatting>
  <conditionalFormatting sqref="T43">
    <cfRule type="expression" dxfId="0" priority="4">
      <formula>$G$25</formula>
    </cfRule>
  </conditionalFormatting>
  <printOptions horizontalCentered="1"/>
  <pageMargins left="0.25" right="0.25" top="0.25" bottom="0.5" header="0.25" footer="0.25"/>
  <pageSetup scale="90" orientation="landscape" r:id="rId1"/>
  <headerFooter>
    <oddFooter>&amp;LAppendix D (Required Forms)
Form D24.5 (Proposed Budget)&amp;RPage &amp;P</oddFooter>
  </headerFooter>
  <rowBreaks count="1" manualBreakCount="1">
    <brk id="27" max="19" man="1"/>
  </rowBreaks>
  <colBreaks count="1" manualBreakCount="1">
    <brk id="2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f18e92bb-665b-4933-aa00-bb4ff319a0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5D5D0252CF7E41A66427863F5743C1" ma:contentTypeVersion="12" ma:contentTypeDescription="Create a new document." ma:contentTypeScope="" ma:versionID="0dd05bbeac3c28f2686d4df598c74c67">
  <xsd:schema xmlns:xsd="http://www.w3.org/2001/XMLSchema" xmlns:xs="http://www.w3.org/2001/XMLSchema" xmlns:p="http://schemas.microsoft.com/office/2006/metadata/properties" xmlns:ns2="f18e92bb-665b-4933-aa00-bb4ff319a07e" xmlns:ns3="c059fe6b-78f5-4377-81a2-ced5b68a10fa" targetNamespace="http://schemas.microsoft.com/office/2006/metadata/properties" ma:root="true" ma:fieldsID="2e00164a94cbc64c3bacf2c66d257fd0" ns2:_="" ns3:_="">
    <xsd:import namespace="f18e92bb-665b-4933-aa00-bb4ff319a07e"/>
    <xsd:import namespace="c059fe6b-78f5-4377-81a2-ced5b68a10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e92bb-665b-4933-aa00-bb4ff319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9fe6b-78f5-4377-81a2-ced5b68a10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D74BD4-6E0B-4532-973D-F2D9684E88D0}">
  <ds:schemaRefs>
    <ds:schemaRef ds:uri="http://schemas.microsoft.com/office/2006/metadata/properties"/>
    <ds:schemaRef ds:uri="http://schemas.microsoft.com/office/infopath/2007/PartnerControls"/>
    <ds:schemaRef ds:uri="f18e92bb-665b-4933-aa00-bb4ff319a07e"/>
  </ds:schemaRefs>
</ds:datastoreItem>
</file>

<file path=customXml/itemProps2.xml><?xml version="1.0" encoding="utf-8"?>
<ds:datastoreItem xmlns:ds="http://schemas.openxmlformats.org/officeDocument/2006/customXml" ds:itemID="{5CC463D9-6024-4A8F-B9FE-AD25723DA0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B5BA68-BADE-4A1F-838C-505242460E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e92bb-665b-4933-aa00-bb4ff319a07e"/>
    <ds:schemaRef ds:uri="c059fe6b-78f5-4377-81a2-ced5b68a10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Cover Page</vt:lpstr>
      <vt:lpstr>Budget Detail-Personnel</vt:lpstr>
      <vt:lpstr>Budget Detail-Volunteers</vt:lpstr>
      <vt:lpstr>Budget Detail-Vol Exp</vt:lpstr>
      <vt:lpstr>Budget Detail-Other Costs</vt:lpstr>
      <vt:lpstr>Budget Summary </vt:lpstr>
      <vt:lpstr>'Budget Detail-Other Costs'!Print_Area</vt:lpstr>
      <vt:lpstr>'Budget Detail-Personnel'!Print_Area</vt:lpstr>
      <vt:lpstr>'Budget Detail-Vol Exp'!Print_Area</vt:lpstr>
      <vt:lpstr>'Budget Detail-Volunteers'!Print_Area</vt:lpstr>
      <vt:lpstr>'Budget Summary '!Print_Area</vt:lpstr>
      <vt:lpstr>'Cover Page'!Print_Area</vt:lpstr>
      <vt:lpstr>'Budget Detail-Other Costs'!Print_Titles</vt:lpstr>
      <vt:lpstr>'Budget Detail-Personnel'!Print_Titles</vt:lpstr>
      <vt:lpstr>'Budget Detail-Vol Exp'!Print_Titles</vt:lpstr>
      <vt:lpstr>'Budget Detail-Volunteers'!Print_Titles</vt:lpstr>
    </vt:vector>
  </TitlesOfParts>
  <Manager/>
  <Company>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of Los Angeles</dc:creator>
  <cp:keywords/>
  <dc:description/>
  <cp:lastModifiedBy>Lynn Tran</cp:lastModifiedBy>
  <cp:revision/>
  <dcterms:created xsi:type="dcterms:W3CDTF">2007-01-18T00:00:37Z</dcterms:created>
  <dcterms:modified xsi:type="dcterms:W3CDTF">2022-03-15T22:13:55Z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0x0101008C5D5D0252CF7E41A66427863F5743C1</vt:lpwstr>
  </property>
</Properties>
</file>